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105" windowWidth="15600" windowHeight="7680"/>
  </bookViews>
  <sheets>
    <sheet name="Hoja 1" sheetId="1" r:id="rId1"/>
  </sheets>
  <definedNames>
    <definedName name="_Order1" hidden="1">255</definedName>
    <definedName name="_Order2" hidden="1">255</definedName>
    <definedName name="_xlnm.Print_Area" localSheetId="0">'Hoja 1'!$B$2:$G$67</definedName>
  </definedNames>
  <calcPr calcId="145621"/>
</workbook>
</file>

<file path=xl/calcChain.xml><?xml version="1.0" encoding="utf-8"?>
<calcChain xmlns="http://schemas.openxmlformats.org/spreadsheetml/2006/main">
  <c r="J32" i="1" l="1"/>
  <c r="J31" i="1"/>
  <c r="J30" i="1"/>
  <c r="J29" i="1"/>
  <c r="J28" i="1"/>
  <c r="J27" i="1"/>
  <c r="P79" i="1" l="1"/>
  <c r="P78" i="1"/>
  <c r="P77" i="1"/>
  <c r="P76" i="1"/>
  <c r="P75" i="1"/>
  <c r="P74" i="1"/>
  <c r="P73" i="1"/>
  <c r="T68" i="1" s="1"/>
  <c r="P72" i="1"/>
  <c r="P71" i="1"/>
  <c r="T70" i="1"/>
  <c r="P70" i="1"/>
  <c r="T69" i="1" s="1"/>
  <c r="P69" i="1"/>
  <c r="T71" i="1" s="1"/>
  <c r="P68" i="1"/>
  <c r="T67" i="1"/>
  <c r="P67" i="1"/>
  <c r="J15" i="1"/>
  <c r="J19" i="1"/>
  <c r="J34" i="1" s="1"/>
  <c r="J18" i="1"/>
  <c r="T72" i="1" l="1"/>
  <c r="K27" i="1"/>
  <c r="K29" i="1"/>
  <c r="K31" i="1"/>
  <c r="J20" i="1"/>
  <c r="J35" i="1" s="1"/>
  <c r="J23" i="1"/>
  <c r="K28" i="1"/>
  <c r="K30" i="1"/>
  <c r="K32" i="1"/>
  <c r="J11" i="1"/>
  <c r="T66" i="1"/>
  <c r="U71" i="1" s="1"/>
  <c r="K11" i="1"/>
  <c r="U68" i="1" l="1"/>
  <c r="U69" i="1"/>
  <c r="U67" i="1"/>
  <c r="U70" i="1"/>
  <c r="U72" i="1"/>
</calcChain>
</file>

<file path=xl/sharedStrings.xml><?xml version="1.0" encoding="utf-8"?>
<sst xmlns="http://schemas.openxmlformats.org/spreadsheetml/2006/main" count="77" uniqueCount="49">
  <si>
    <t>Superficie cubierta</t>
  </si>
  <si>
    <t>Destino de obra</t>
  </si>
  <si>
    <t>Permisos</t>
  </si>
  <si>
    <t>Total</t>
  </si>
  <si>
    <r>
      <t>m</t>
    </r>
    <r>
      <rPr>
        <i/>
        <vertAlign val="superscript"/>
        <sz val="8"/>
        <rFont val="Arial"/>
        <family val="2"/>
      </rPr>
      <t>2</t>
    </r>
  </si>
  <si>
    <t xml:space="preserve">Total </t>
  </si>
  <si>
    <t>Univivienda sin locales</t>
  </si>
  <si>
    <t>Univivienda con locales</t>
  </si>
  <si>
    <t>Multivivienda sin locales</t>
  </si>
  <si>
    <t>Multivivienda con locales</t>
  </si>
  <si>
    <t>Industria y talleres</t>
  </si>
  <si>
    <t>AREA DE TRABAJO: NO IMPRIMIR</t>
  </si>
  <si>
    <t>Almacenaje y galpones sin destino</t>
  </si>
  <si>
    <t>Administración, banca y finanzas</t>
  </si>
  <si>
    <t>Comercio</t>
  </si>
  <si>
    <t>TOTAL</t>
  </si>
  <si>
    <t>Educación</t>
  </si>
  <si>
    <t>Salud</t>
  </si>
  <si>
    <t>Transporte</t>
  </si>
  <si>
    <t xml:space="preserve">Uso Residencial </t>
  </si>
  <si>
    <t>Hotelería y alojamiento</t>
  </si>
  <si>
    <t>Cultura y espectáculos</t>
  </si>
  <si>
    <t>Recreación y deporte</t>
  </si>
  <si>
    <t>Arquitectura funeraria</t>
  </si>
  <si>
    <t>Gastronomía</t>
  </si>
  <si>
    <t>Otros destinos</t>
  </si>
  <si>
    <t>Industria y Talleres</t>
  </si>
  <si>
    <t>Otros</t>
  </si>
  <si>
    <t xml:space="preserve">          Datos provisorios.</t>
  </si>
  <si>
    <t>Uso no residencial</t>
  </si>
  <si>
    <t>Almac. y galp. sin dest.</t>
  </si>
  <si>
    <t>Hotelería y aloj.</t>
  </si>
  <si>
    <t>Industria y Tall.</t>
  </si>
  <si>
    <r>
      <t xml:space="preserve">Otros </t>
    </r>
    <r>
      <rPr>
        <vertAlign val="superscript"/>
        <sz val="8"/>
        <rFont val="Arial"/>
        <family val="2"/>
      </rPr>
      <t>(1)</t>
    </r>
  </si>
  <si>
    <t>Permisos y superficie cubierta autorizada para ampliaciones según destino de obra</t>
  </si>
  <si>
    <t>Gráfico       Superficie cubierta autorizada para ampliaciones según uso y destino de obra</t>
  </si>
  <si>
    <t>Año 2020</t>
  </si>
  <si>
    <r>
      <rPr>
        <b/>
        <sz val="8"/>
        <color theme="4"/>
        <rFont val="Arial"/>
        <family val="2"/>
      </rPr>
      <t>Nota: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La información corresponde a los municipios de Centenario, Cutral Co, Neuquén, Plaza Huincul, Plottier,</t>
    </r>
  </si>
  <si>
    <t xml:space="preserve">          Rincón de los sauces y San Martín de los Andes.</t>
  </si>
  <si>
    <t xml:space="preserve">                    Año 2020</t>
  </si>
  <si>
    <t>Almac. y galp.</t>
  </si>
  <si>
    <r>
      <rPr>
        <b/>
        <sz val="8"/>
        <color theme="4"/>
        <rFont val="Arial"/>
        <family val="2"/>
      </rPr>
      <t xml:space="preserve">Nota: </t>
    </r>
    <r>
      <rPr>
        <sz val="8"/>
        <rFont val="Arial"/>
        <family val="2"/>
      </rPr>
      <t>La información corresponde a los municipios de Centenario, Cutral Co, Neuquén, Plaza Huincul, Plottier,</t>
    </r>
  </si>
  <si>
    <t xml:space="preserve">    y otros destinos.</t>
  </si>
  <si>
    <r>
      <rPr>
        <b/>
        <sz val="8"/>
        <color theme="4"/>
        <rFont val="Arial"/>
        <family val="2"/>
      </rPr>
      <t>Fuente:</t>
    </r>
    <r>
      <rPr>
        <sz val="8"/>
        <rFont val="Arial"/>
        <family val="2"/>
      </rPr>
      <t xml:space="preserve">  Dirección Provincial de Estadística y Censos de la provincia del Neuquén, elaborado en base a datos </t>
    </r>
  </si>
  <si>
    <t xml:space="preserve">               </t>
  </si>
  <si>
    <t xml:space="preserve">               del programa de permisos de edificación (INDEC), información suministrada por los municipios.</t>
  </si>
  <si>
    <t>Uso residencial</t>
  </si>
  <si>
    <r>
      <rPr>
        <b/>
        <vertAlign val="superscript"/>
        <sz val="8"/>
        <color theme="4"/>
        <rFont val="Arial"/>
        <family val="2"/>
      </rPr>
      <t>(1)</t>
    </r>
    <r>
      <rPr>
        <vertAlign val="superscript"/>
        <sz val="8"/>
        <color theme="4"/>
        <rFont val="Arial"/>
        <family val="2"/>
      </rPr>
      <t xml:space="preserve"> </t>
    </r>
    <r>
      <rPr>
        <sz val="8"/>
        <color indexed="8"/>
        <rFont val="Arial"/>
        <family val="2"/>
      </rPr>
      <t>Incluye la parte no residencial de viviendas, administración, banca y finanzas, educación, recreación y deporte</t>
    </r>
  </si>
  <si>
    <t>Uso resid.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</si>
</sst>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 * #,##0_ ;_ * \-#,##0_ ;_ * &quot;-&quot;_ ;_ @_ "/>
    <numFmt numFmtId="165" formatCode="_ &quot;$&quot;\ * #,##0.00_ ;_ &quot;$&quot;\ * \-#,##0.00_ ;_ &quot;$&quot;\ * &quot;-&quot;??_ ;_ @_ "/>
    <numFmt numFmtId="166" formatCode="0.0%"/>
    <numFmt numFmtId="167" formatCode="_ * #,##0.00_ ;_ * \-#,##0.00_ ;_ * &quot;-&quot;_ ;_ @_ "/>
    <numFmt numFmtId="168" formatCode="0.0"/>
    <numFmt numFmtId="169" formatCode="0.0000"/>
    <numFmt numFmtId="170" formatCode="&quot;$&quot;#,##0.00_);\(&quot;$&quot;#,##0.00\)"/>
    <numFmt numFmtId="171" formatCode="&quot;$&quot;#,##0\ ;\(&quot;$&quot;#,##0\)"/>
    <numFmt numFmtId="172" formatCode="&quot;$&quot;#,##0_);\(&quot;$&quot;#,##0\)"/>
    <numFmt numFmtId="173" formatCode="#,##0.0"/>
  </numFmts>
  <fonts count="21">
    <font>
      <sz val="10"/>
      <name val="Arial"/>
    </font>
    <font>
      <sz val="11"/>
      <color theme="1"/>
      <name val="HelveticaNeueLT Std Lt Cn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vertAlign val="superscript"/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theme="4"/>
      <name val="Comfortaa"/>
      <scheme val="major"/>
    </font>
    <font>
      <sz val="10"/>
      <color theme="4"/>
      <name val="Comfortaa"/>
      <scheme val="major"/>
    </font>
    <font>
      <b/>
      <sz val="8"/>
      <color theme="0"/>
      <name val="Arial"/>
      <family val="2"/>
    </font>
    <font>
      <b/>
      <sz val="8"/>
      <color theme="4"/>
      <name val="Arial"/>
      <family val="2"/>
    </font>
    <font>
      <vertAlign val="superscript"/>
      <sz val="8"/>
      <color theme="4"/>
      <name val="Arial"/>
      <family val="2"/>
    </font>
    <font>
      <b/>
      <vertAlign val="superscript"/>
      <sz val="8"/>
      <color theme="4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</borders>
  <cellStyleXfs count="108">
    <xf numFmtId="0" fontId="0" fillId="0" borderId="0"/>
    <xf numFmtId="9" fontId="6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ill="0" applyBorder="0" applyAlignment="0" applyProtection="0"/>
    <xf numFmtId="165" fontId="1" fillId="0" borderId="0" applyFont="0" applyFill="0" applyBorder="0" applyAlignment="0" applyProtection="0"/>
    <xf numFmtId="170" fontId="6" fillId="0" borderId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ill="0" applyBorder="0" applyAlignment="0" applyProtection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6" fillId="0" borderId="0" applyFill="0" applyBorder="0" applyAlignment="0" applyProtection="0"/>
    <xf numFmtId="3" fontId="6" fillId="0" borderId="0" applyFont="0" applyFill="0" applyBorder="0" applyAlignment="0" applyProtection="0"/>
    <xf numFmtId="3" fontId="6" fillId="0" borderId="0" applyFill="0" applyBorder="0" applyAlignment="0" applyProtection="0"/>
    <xf numFmtId="0" fontId="6" fillId="0" borderId="5" applyNumberFormat="0" applyFill="0" applyAlignment="0" applyProtection="0"/>
    <xf numFmtId="0" fontId="6" fillId="0" borderId="5" applyNumberFormat="0" applyFont="0" applyFill="0" applyAlignment="0" applyProtection="0"/>
    <xf numFmtId="0" fontId="6" fillId="0" borderId="5" applyNumberFormat="0" applyFon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ont="0" applyFill="0" applyAlignment="0" applyProtection="0"/>
    <xf numFmtId="0" fontId="6" fillId="0" borderId="5" applyNumberFormat="0" applyFont="0" applyFill="0" applyAlignment="0" applyProtection="0"/>
    <xf numFmtId="0" fontId="6" fillId="0" borderId="5" applyNumberFormat="0" applyFont="0" applyFill="0" applyAlignment="0" applyProtection="0"/>
    <xf numFmtId="0" fontId="6" fillId="0" borderId="5" applyNumberFormat="0" applyFont="0" applyFill="0" applyAlignment="0" applyProtection="0"/>
    <xf numFmtId="0" fontId="6" fillId="0" borderId="5" applyNumberFormat="0" applyFont="0" applyFill="0" applyAlignment="0" applyProtection="0"/>
    <xf numFmtId="0" fontId="6" fillId="0" borderId="5" applyNumberFormat="0" applyFont="0" applyFill="0" applyAlignment="0" applyProtection="0"/>
    <xf numFmtId="0" fontId="6" fillId="0" borderId="5" applyNumberFormat="0" applyFont="0" applyFill="0" applyAlignment="0" applyProtection="0"/>
    <xf numFmtId="0" fontId="6" fillId="0" borderId="5" applyNumberFormat="0" applyFont="0" applyFill="0" applyAlignment="0" applyProtection="0"/>
    <xf numFmtId="0" fontId="6" fillId="0" borderId="5" applyNumberFormat="0" applyFont="0" applyFill="0" applyAlignment="0" applyProtection="0"/>
    <xf numFmtId="0" fontId="6" fillId="0" borderId="5" applyNumberFormat="0" applyFont="0" applyFill="0" applyAlignment="0" applyProtection="0"/>
    <xf numFmtId="0" fontId="6" fillId="0" borderId="5" applyNumberFormat="0" applyFont="0" applyFill="0" applyAlignment="0" applyProtection="0"/>
    <xf numFmtId="0" fontId="6" fillId="0" borderId="5" applyNumberFormat="0" applyFont="0" applyFill="0" applyAlignment="0" applyProtection="0"/>
    <xf numFmtId="0" fontId="6" fillId="0" borderId="5" applyNumberFormat="0" applyFont="0" applyFill="0" applyAlignment="0" applyProtection="0"/>
    <xf numFmtId="0" fontId="6" fillId="0" borderId="5" applyNumberFormat="0" applyFont="0" applyFill="0" applyAlignment="0" applyProtection="0"/>
  </cellStyleXfs>
  <cellXfs count="91">
    <xf numFmtId="0" fontId="0" fillId="0" borderId="0" xfId="0"/>
    <xf numFmtId="0" fontId="2" fillId="0" borderId="0" xfId="0" applyFont="1"/>
    <xf numFmtId="164" fontId="2" fillId="2" borderId="0" xfId="0" applyNumberFormat="1" applyFont="1" applyFill="1" applyBorder="1" applyAlignment="1" applyProtection="1">
      <alignment horizontal="right" wrapText="1"/>
    </xf>
    <xf numFmtId="0" fontId="2" fillId="2" borderId="0" xfId="0" applyFont="1" applyFill="1"/>
    <xf numFmtId="37" fontId="2" fillId="2" borderId="0" xfId="0" applyNumberFormat="1" applyFont="1" applyFill="1"/>
    <xf numFmtId="0" fontId="3" fillId="2" borderId="0" xfId="0" applyFont="1" applyFill="1"/>
    <xf numFmtId="0" fontId="4" fillId="2" borderId="0" xfId="0" applyFont="1" applyFill="1" applyAlignment="1" applyProtection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/>
    <xf numFmtId="0" fontId="2" fillId="2" borderId="0" xfId="0" applyFont="1" applyFill="1" applyBorder="1" applyAlignment="1" applyProtection="1"/>
    <xf numFmtId="166" fontId="2" fillId="2" borderId="0" xfId="1" applyNumberFormat="1" applyFont="1" applyFill="1" applyAlignment="1"/>
    <xf numFmtId="37" fontId="2" fillId="2" borderId="0" xfId="0" applyNumberFormat="1" applyFont="1" applyFill="1" applyAlignment="1"/>
    <xf numFmtId="164" fontId="2" fillId="2" borderId="0" xfId="0" applyNumberFormat="1" applyFont="1" applyFill="1" applyAlignment="1" applyProtection="1">
      <alignment horizontal="right" wrapText="1"/>
    </xf>
    <xf numFmtId="37" fontId="2" fillId="2" borderId="0" xfId="0" applyNumberFormat="1" applyFont="1" applyFill="1" applyAlignment="1" applyProtection="1">
      <alignment horizontal="right"/>
    </xf>
    <xf numFmtId="2" fontId="2" fillId="2" borderId="0" xfId="0" applyNumberFormat="1" applyFont="1" applyFill="1"/>
    <xf numFmtId="164" fontId="2" fillId="2" borderId="3" xfId="0" applyNumberFormat="1" applyFont="1" applyFill="1" applyBorder="1" applyAlignment="1">
      <alignment horizontal="right"/>
    </xf>
    <xf numFmtId="37" fontId="2" fillId="2" borderId="0" xfId="0" applyNumberFormat="1" applyFont="1" applyFill="1" applyAlignment="1" applyProtection="1"/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Alignment="1" applyProtection="1"/>
    <xf numFmtId="0" fontId="7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Border="1"/>
    <xf numFmtId="0" fontId="2" fillId="2" borderId="0" xfId="0" applyFont="1" applyFill="1" applyBorder="1" applyProtection="1"/>
    <xf numFmtId="0" fontId="7" fillId="2" borderId="0" xfId="0" applyFont="1" applyFill="1" applyBorder="1" applyAlignment="1"/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wrapText="1"/>
    </xf>
    <xf numFmtId="0" fontId="0" fillId="2" borderId="0" xfId="0" applyFill="1"/>
    <xf numFmtId="2" fontId="2" fillId="2" borderId="0" xfId="1" applyNumberFormat="1" applyFont="1" applyFill="1"/>
    <xf numFmtId="0" fontId="4" fillId="2" borderId="0" xfId="0" applyFont="1" applyFill="1" applyBorder="1" applyAlignment="1" applyProtection="1"/>
    <xf numFmtId="0" fontId="4" fillId="2" borderId="4" xfId="0" applyFont="1" applyFill="1" applyBorder="1" applyAlignment="1" applyProtection="1">
      <alignment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Continuous" vertical="center"/>
    </xf>
    <xf numFmtId="0" fontId="2" fillId="2" borderId="3" xfId="0" applyFont="1" applyFill="1" applyBorder="1" applyAlignment="1" applyProtection="1"/>
    <xf numFmtId="0" fontId="12" fillId="2" borderId="0" xfId="0" applyFont="1" applyFill="1"/>
    <xf numFmtId="10" fontId="12" fillId="2" borderId="0" xfId="1" applyNumberFormat="1" applyFont="1" applyFill="1"/>
    <xf numFmtId="164" fontId="12" fillId="2" borderId="0" xfId="0" applyNumberFormat="1" applyFont="1" applyFill="1" applyAlignment="1" applyProtection="1">
      <alignment horizontal="right" wrapText="1"/>
    </xf>
    <xf numFmtId="167" fontId="12" fillId="2" borderId="0" xfId="0" applyNumberFormat="1" applyFont="1" applyFill="1" applyAlignment="1" applyProtection="1">
      <alignment horizontal="right" wrapText="1"/>
    </xf>
    <xf numFmtId="2" fontId="12" fillId="2" borderId="0" xfId="0" applyNumberFormat="1" applyFont="1" applyFill="1"/>
    <xf numFmtId="37" fontId="12" fillId="2" borderId="0" xfId="0" applyNumberFormat="1" applyFont="1" applyFill="1"/>
    <xf numFmtId="3" fontId="12" fillId="2" borderId="0" xfId="0" applyNumberFormat="1" applyFont="1" applyFill="1"/>
    <xf numFmtId="168" fontId="12" fillId="2" borderId="0" xfId="0" applyNumberFormat="1" applyFont="1" applyFill="1"/>
    <xf numFmtId="169" fontId="12" fillId="2" borderId="0" xfId="0" applyNumberFormat="1" applyFont="1" applyFill="1"/>
    <xf numFmtId="164" fontId="12" fillId="2" borderId="0" xfId="0" applyNumberFormat="1" applyFont="1" applyFill="1"/>
    <xf numFmtId="0" fontId="12" fillId="2" borderId="0" xfId="0" applyFont="1" applyFill="1" applyBorder="1" applyProtection="1"/>
    <xf numFmtId="164" fontId="12" fillId="2" borderId="0" xfId="0" applyNumberFormat="1" applyFont="1" applyFill="1" applyBorder="1" applyAlignment="1" applyProtection="1">
      <alignment horizontal="right" wrapText="1"/>
    </xf>
    <xf numFmtId="166" fontId="12" fillId="2" borderId="0" xfId="1" applyNumberFormat="1" applyFont="1" applyFill="1"/>
    <xf numFmtId="9" fontId="12" fillId="2" borderId="0" xfId="0" applyNumberFormat="1" applyFont="1" applyFill="1"/>
    <xf numFmtId="0" fontId="13" fillId="2" borderId="0" xfId="0" applyFont="1" applyFill="1"/>
    <xf numFmtId="0" fontId="14" fillId="2" borderId="0" xfId="0" applyFont="1" applyFill="1" applyAlignment="1" applyProtection="1">
      <alignment horizontal="left" vertical="top"/>
    </xf>
    <xf numFmtId="0" fontId="15" fillId="2" borderId="0" xfId="0" applyFont="1" applyFill="1" applyAlignment="1">
      <alignment vertical="top"/>
    </xf>
    <xf numFmtId="0" fontId="15" fillId="2" borderId="0" xfId="0" applyFont="1" applyFill="1" applyAlignment="1">
      <alignment horizontal="left" vertical="top"/>
    </xf>
    <xf numFmtId="0" fontId="8" fillId="0" borderId="0" xfId="0" applyFont="1" applyFill="1" applyBorder="1" applyAlignment="1"/>
    <xf numFmtId="0" fontId="12" fillId="0" borderId="0" xfId="0" applyFont="1"/>
    <xf numFmtId="0" fontId="12" fillId="0" borderId="0" xfId="0" applyFont="1" applyFill="1" applyBorder="1" applyAlignment="1" applyProtection="1"/>
    <xf numFmtId="37" fontId="4" fillId="2" borderId="0" xfId="0" applyNumberFormat="1" applyFont="1" applyFill="1" applyBorder="1" applyAlignment="1" applyProtection="1">
      <alignment horizontal="right" wrapText="1" indent="1"/>
    </xf>
    <xf numFmtId="37" fontId="2" fillId="2" borderId="0" xfId="0" applyNumberFormat="1" applyFont="1" applyFill="1" applyBorder="1" applyAlignment="1" applyProtection="1">
      <alignment horizontal="right" wrapText="1" indent="1"/>
    </xf>
    <xf numFmtId="164" fontId="2" fillId="2" borderId="0" xfId="0" applyNumberFormat="1" applyFont="1" applyFill="1" applyBorder="1" applyAlignment="1">
      <alignment horizontal="right" wrapText="1" indent="1"/>
    </xf>
    <xf numFmtId="0" fontId="4" fillId="2" borderId="10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12" fillId="2" borderId="12" xfId="0" applyFont="1" applyFill="1" applyBorder="1"/>
    <xf numFmtId="0" fontId="2" fillId="2" borderId="13" xfId="0" applyFont="1" applyFill="1" applyBorder="1"/>
    <xf numFmtId="0" fontId="12" fillId="2" borderId="12" xfId="0" applyFont="1" applyFill="1" applyBorder="1" applyProtection="1"/>
    <xf numFmtId="0" fontId="2" fillId="2" borderId="14" xfId="0" applyFont="1" applyFill="1" applyBorder="1"/>
    <xf numFmtId="0" fontId="7" fillId="2" borderId="15" xfId="0" applyFont="1" applyFill="1" applyBorder="1"/>
    <xf numFmtId="0" fontId="15" fillId="2" borderId="15" xfId="0" applyFont="1" applyFill="1" applyBorder="1" applyAlignment="1">
      <alignment vertical="top"/>
    </xf>
    <xf numFmtId="0" fontId="2" fillId="2" borderId="16" xfId="0" applyFont="1" applyFill="1" applyBorder="1"/>
    <xf numFmtId="0" fontId="14" fillId="2" borderId="15" xfId="0" applyFont="1" applyFill="1" applyBorder="1" applyAlignment="1">
      <alignment horizontal="left" vertical="top"/>
    </xf>
    <xf numFmtId="0" fontId="4" fillId="2" borderId="0" xfId="0" applyFont="1" applyFill="1" applyBorder="1"/>
    <xf numFmtId="0" fontId="2" fillId="2" borderId="12" xfId="0" applyFont="1" applyFill="1" applyBorder="1"/>
    <xf numFmtId="0" fontId="4" fillId="2" borderId="17" xfId="0" applyFont="1" applyFill="1" applyBorder="1" applyAlignment="1">
      <alignment horizontal="left"/>
    </xf>
    <xf numFmtId="0" fontId="4" fillId="2" borderId="12" xfId="0" applyFont="1" applyFill="1" applyBorder="1"/>
    <xf numFmtId="0" fontId="8" fillId="2" borderId="16" xfId="0" applyFont="1" applyFill="1" applyBorder="1" applyAlignment="1"/>
    <xf numFmtId="0" fontId="7" fillId="2" borderId="16" xfId="0" applyFont="1" applyFill="1" applyBorder="1" applyAlignment="1"/>
    <xf numFmtId="0" fontId="2" fillId="2" borderId="17" xfId="0" applyFont="1" applyFill="1" applyBorder="1" applyAlignment="1"/>
    <xf numFmtId="0" fontId="14" fillId="2" borderId="0" xfId="0" applyFont="1" applyFill="1" applyAlignment="1" applyProtection="1">
      <alignment horizontal="left" vertical="top" wrapText="1"/>
    </xf>
    <xf numFmtId="0" fontId="15" fillId="2" borderId="0" xfId="0" applyFont="1" applyFill="1" applyAlignment="1">
      <alignment vertical="top"/>
    </xf>
    <xf numFmtId="0" fontId="16" fillId="3" borderId="1" xfId="0" applyFont="1" applyFill="1" applyBorder="1" applyAlignment="1" applyProtection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16" fillId="3" borderId="6" xfId="0" applyFont="1" applyFill="1" applyBorder="1" applyAlignment="1" applyProtection="1">
      <alignment horizontal="center" vertical="center"/>
    </xf>
    <xf numFmtId="0" fontId="16" fillId="3" borderId="7" xfId="0" applyFont="1" applyFill="1" applyBorder="1" applyAlignment="1" applyProtection="1">
      <alignment horizontal="center" vertical="center"/>
    </xf>
    <xf numFmtId="0" fontId="16" fillId="3" borderId="8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 wrapText="1"/>
    </xf>
    <xf numFmtId="0" fontId="16" fillId="3" borderId="9" xfId="0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9" xfId="0" applyFont="1" applyFill="1" applyBorder="1" applyAlignment="1" applyProtection="1">
      <alignment horizontal="center" vertical="center"/>
    </xf>
    <xf numFmtId="0" fontId="20" fillId="2" borderId="0" xfId="0" applyFont="1" applyFill="1"/>
    <xf numFmtId="166" fontId="20" fillId="2" borderId="0" xfId="0" applyNumberFormat="1" applyFont="1" applyFill="1"/>
  </cellXfs>
  <cellStyles count="108">
    <cellStyle name="Cabecera 1" xfId="2"/>
    <cellStyle name="Cabecera 2" xfId="3"/>
    <cellStyle name="Encabezado 1" xfId="4"/>
    <cellStyle name="Encabezado 2" xfId="5"/>
    <cellStyle name="Fecha" xfId="6"/>
    <cellStyle name="Fecha 2" xfId="7"/>
    <cellStyle name="Fijo" xfId="8"/>
    <cellStyle name="Fijo 2" xfId="9"/>
    <cellStyle name="Moneda 2" xfId="10"/>
    <cellStyle name="Monetario" xfId="11"/>
    <cellStyle name="Monetario0" xfId="12"/>
    <cellStyle name="Monetario0 2" xfId="13"/>
    <cellStyle name="Normal" xfId="0" builtinId="0"/>
    <cellStyle name="Normal 2" xfId="14"/>
    <cellStyle name="Normal 2 10" xfId="15"/>
    <cellStyle name="Normal 2 2" xfId="16"/>
    <cellStyle name="Normal 2 2 10" xfId="17"/>
    <cellStyle name="Normal 2 2 2" xfId="18"/>
    <cellStyle name="Normal 2 2 2 2" xfId="19"/>
    <cellStyle name="Normal 2 2 2 3" xfId="20"/>
    <cellStyle name="Normal 2 2 2 4" xfId="21"/>
    <cellStyle name="Normal 2 2 2 5" xfId="22"/>
    <cellStyle name="Normal 2 2 2 6" xfId="23"/>
    <cellStyle name="Normal 2 2 2 7" xfId="24"/>
    <cellStyle name="Normal 2 2 2 8" xfId="25"/>
    <cellStyle name="Normal 2 2 2 9" xfId="26"/>
    <cellStyle name="Normal 2 2 3" xfId="27"/>
    <cellStyle name="Normal 2 2 4" xfId="28"/>
    <cellStyle name="Normal 2 2 5" xfId="29"/>
    <cellStyle name="Normal 2 2 6" xfId="30"/>
    <cellStyle name="Normal 2 2 7" xfId="31"/>
    <cellStyle name="Normal 2 2 8" xfId="32"/>
    <cellStyle name="Normal 2 2 9" xfId="33"/>
    <cellStyle name="Normal 2 3" xfId="34"/>
    <cellStyle name="Normal 2 3 2" xfId="35"/>
    <cellStyle name="Normal 2 3 3" xfId="36"/>
    <cellStyle name="Normal 2 3 4" xfId="37"/>
    <cellStyle name="Normal 2 3 5" xfId="38"/>
    <cellStyle name="Normal 2 3 6" xfId="39"/>
    <cellStyle name="Normal 2 3 7" xfId="40"/>
    <cellStyle name="Normal 2 3 8" xfId="41"/>
    <cellStyle name="Normal 2 3 9" xfId="42"/>
    <cellStyle name="Normal 2 4" xfId="43"/>
    <cellStyle name="Normal 2 5" xfId="44"/>
    <cellStyle name="Normal 2 6" xfId="45"/>
    <cellStyle name="Normal 2 7" xfId="46"/>
    <cellStyle name="Normal 2 8" xfId="47"/>
    <cellStyle name="Normal 2 9" xfId="48"/>
    <cellStyle name="Normal 3" xfId="49"/>
    <cellStyle name="Normal 3 10" xfId="50"/>
    <cellStyle name="Normal 3 2" xfId="51"/>
    <cellStyle name="Normal 3 3" xfId="52"/>
    <cellStyle name="Normal 3 4" xfId="53"/>
    <cellStyle name="Normal 3 5" xfId="54"/>
    <cellStyle name="Normal 3 6" xfId="55"/>
    <cellStyle name="Normal 3 7" xfId="56"/>
    <cellStyle name="Normal 3 8" xfId="57"/>
    <cellStyle name="Normal 3 9" xfId="58"/>
    <cellStyle name="Normal 5" xfId="59"/>
    <cellStyle name="Normal 5 10" xfId="60"/>
    <cellStyle name="Normal 5 2" xfId="61"/>
    <cellStyle name="Normal 5 3" xfId="62"/>
    <cellStyle name="Normal 5 4" xfId="63"/>
    <cellStyle name="Normal 5 5" xfId="64"/>
    <cellStyle name="Normal 5 6" xfId="65"/>
    <cellStyle name="Normal 5 7" xfId="66"/>
    <cellStyle name="Normal 5 8" xfId="67"/>
    <cellStyle name="Normal 5 9" xfId="68"/>
    <cellStyle name="Normal 6" xfId="69"/>
    <cellStyle name="Normal 6 10" xfId="70"/>
    <cellStyle name="Normal 6 2" xfId="71"/>
    <cellStyle name="Normal 6 3" xfId="72"/>
    <cellStyle name="Normal 6 4" xfId="73"/>
    <cellStyle name="Normal 6 5" xfId="74"/>
    <cellStyle name="Normal 6 6" xfId="75"/>
    <cellStyle name="Normal 6 7" xfId="76"/>
    <cellStyle name="Normal 6 8" xfId="77"/>
    <cellStyle name="Normal 6 9" xfId="78"/>
    <cellStyle name="Porcentaje" xfId="1" builtinId="5"/>
    <cellStyle name="Punto" xfId="79"/>
    <cellStyle name="Punto0" xfId="80"/>
    <cellStyle name="Punto0 2" xfId="81"/>
    <cellStyle name="Total 2" xfId="82"/>
    <cellStyle name="Total 2 10" xfId="83"/>
    <cellStyle name="Total 2 2" xfId="84"/>
    <cellStyle name="Total 2 2 2" xfId="85"/>
    <cellStyle name="Total 2 2 3" xfId="86"/>
    <cellStyle name="Total 2 2 4" xfId="87"/>
    <cellStyle name="Total 2 2 5" xfId="88"/>
    <cellStyle name="Total 2 2 6" xfId="89"/>
    <cellStyle name="Total 2 2 7" xfId="90"/>
    <cellStyle name="Total 2 2 8" xfId="91"/>
    <cellStyle name="Total 2 2 9" xfId="92"/>
    <cellStyle name="Total 2 3" xfId="93"/>
    <cellStyle name="Total 2 4" xfId="94"/>
    <cellStyle name="Total 2 5" xfId="95"/>
    <cellStyle name="Total 2 6" xfId="96"/>
    <cellStyle name="Total 2 7" xfId="97"/>
    <cellStyle name="Total 2 8" xfId="98"/>
    <cellStyle name="Total 2 9" xfId="99"/>
    <cellStyle name="Total 3 2" xfId="100"/>
    <cellStyle name="Total 3 3" xfId="101"/>
    <cellStyle name="Total 3 4" xfId="102"/>
    <cellStyle name="Total 3 5" xfId="103"/>
    <cellStyle name="Total 3 6" xfId="104"/>
    <cellStyle name="Total 3 7" xfId="105"/>
    <cellStyle name="Total 3 8" xfId="106"/>
    <cellStyle name="Total 3 9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es-ES" sz="800"/>
              <a:t>Uso no residencial</a:t>
            </a:r>
          </a:p>
        </c:rich>
      </c:tx>
      <c:layout>
        <c:manualLayout>
          <c:xMode val="edge"/>
          <c:yMode val="edge"/>
          <c:x val="0.42285275938384492"/>
          <c:y val="3.18526895821552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307035951082445"/>
          <c:y val="0.22171757883465476"/>
          <c:w val="0.34179762564826838"/>
          <c:h val="0.5663213129856535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noFill/>
                <a:prstDash val="solid"/>
              </a:ln>
            </c:spPr>
          </c:dPt>
          <c:dPt>
            <c:idx val="2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12700">
                <a:noFill/>
                <a:prstDash val="solid"/>
              </a:ln>
            </c:spPr>
          </c:dPt>
          <c:dPt>
            <c:idx val="3"/>
            <c:bubble3D val="0"/>
            <c:spPr>
              <a:solidFill>
                <a:schemeClr val="tx2">
                  <a:lumMod val="50000"/>
                  <a:lumOff val="50000"/>
                </a:schemeClr>
              </a:solidFill>
              <a:ln w="12700">
                <a:noFill/>
                <a:prstDash val="solid"/>
              </a:ln>
            </c:spPr>
          </c:dPt>
          <c:dPt>
            <c:idx val="4"/>
            <c:bubble3D val="0"/>
            <c:spPr>
              <a:solidFill>
                <a:schemeClr val="accent4"/>
              </a:solidFill>
              <a:ln w="12700">
                <a:noFill/>
                <a:prstDash val="solid"/>
              </a:ln>
            </c:spPr>
          </c:dPt>
          <c:dPt>
            <c:idx val="5"/>
            <c:bubble3D val="0"/>
            <c:spPr>
              <a:solidFill>
                <a:schemeClr val="accent1"/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-1.9812092811507972E-2"/>
                  <c:y val="0.1597338078022503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20296226026583736"/>
                  <c:y val="-1.164021800594342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0.11629411712839227"/>
                  <c:y val="-0.10401430685488099"/>
                </c:manualLayout>
              </c:layout>
              <c:tx>
                <c:rich>
                  <a:bodyPr rot="0"/>
                  <a:lstStyle/>
                  <a:p>
                    <a:pPr>
                      <a:defRPr/>
                    </a:pPr>
                    <a:r>
                      <a:rPr lang="en-US"/>
                      <a:t>Hotelería y           alojamiento
6,8%</a:t>
                    </a:r>
                  </a:p>
                </c:rich>
              </c:tx>
              <c:numFmt formatCode="0.0%" sourceLinked="0"/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8.5554306721762882E-2"/>
                  <c:y val="-8.92124526699884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4740944211707238"/>
                  <c:y val="5.739800522155515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8.9366505862747345E-2"/>
                  <c:y val="-1.756560029837458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6.2611596395656277E-2"/>
                  <c:y val="0.242648413568407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'Hoja 1'!$I$27:$I$32</c:f>
              <c:strCache>
                <c:ptCount val="6"/>
                <c:pt idx="0">
                  <c:v>Almac. y galp.</c:v>
                </c:pt>
                <c:pt idx="1">
                  <c:v>Comercio</c:v>
                </c:pt>
                <c:pt idx="2">
                  <c:v>Hotelería y alojamiento</c:v>
                </c:pt>
                <c:pt idx="3">
                  <c:v>Industria y talleres</c:v>
                </c:pt>
                <c:pt idx="4">
                  <c:v>Salud</c:v>
                </c:pt>
                <c:pt idx="5">
                  <c:v>Otros</c:v>
                </c:pt>
              </c:strCache>
            </c:strRef>
          </c:cat>
          <c:val>
            <c:numRef>
              <c:f>'Hoja 1'!$J$27:$J$32</c:f>
              <c:numCache>
                <c:formatCode>#,##0</c:formatCode>
                <c:ptCount val="6"/>
                <c:pt idx="0">
                  <c:v>4522</c:v>
                </c:pt>
                <c:pt idx="1">
                  <c:v>4247.07</c:v>
                </c:pt>
                <c:pt idx="2">
                  <c:v>1040</c:v>
                </c:pt>
                <c:pt idx="3">
                  <c:v>1428</c:v>
                </c:pt>
                <c:pt idx="4">
                  <c:v>267</c:v>
                </c:pt>
                <c:pt idx="5">
                  <c:v>3836.41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22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es-ES" sz="800"/>
              <a:t>Total</a:t>
            </a:r>
          </a:p>
        </c:rich>
      </c:tx>
      <c:layout>
        <c:manualLayout>
          <c:xMode val="edge"/>
          <c:yMode val="edge"/>
          <c:x val="0.39015706516433135"/>
          <c:y val="1.86960629921259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77472600846354"/>
          <c:y val="0.1691658042744657"/>
          <c:w val="0.55735633469479673"/>
          <c:h val="0.67041979752530934"/>
        </c:manualLayout>
      </c:layout>
      <c:pieChart>
        <c:varyColors val="1"/>
        <c:ser>
          <c:idx val="0"/>
          <c:order val="0"/>
          <c:spPr>
            <a:solidFill>
              <a:schemeClr val="accent2"/>
            </a:solidFill>
            <a:ln w="12700">
              <a:noFill/>
              <a:prstDash val="solid"/>
            </a:ln>
          </c:spPr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2700">
                <a:noFill/>
                <a:prstDash val="solid"/>
              </a:ln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6.2144149529298268E-2"/>
                  <c:y val="-8.38128233970753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8348894962835007E-2"/>
                  <c:y val="0.2280872890888637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'Hoja 1'!$J$10:$K$10</c:f>
              <c:strCache>
                <c:ptCount val="2"/>
                <c:pt idx="0">
                  <c:v>Uso no residencial</c:v>
                </c:pt>
                <c:pt idx="1">
                  <c:v>Uso residencial</c:v>
                </c:pt>
              </c:strCache>
            </c:strRef>
          </c:cat>
          <c:val>
            <c:numRef>
              <c:f>'Hoja 1'!$J$11:$K$11</c:f>
              <c:numCache>
                <c:formatCode>0.00%</c:formatCode>
                <c:ptCount val="2"/>
                <c:pt idx="0">
                  <c:v>0.39582502810553594</c:v>
                </c:pt>
                <c:pt idx="1">
                  <c:v>0.60417497189446412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438150</xdr:colOff>
      <xdr:row>50</xdr:row>
      <xdr:rowOff>85725</xdr:rowOff>
    </xdr:from>
    <xdr:to>
      <xdr:col>1</xdr:col>
      <xdr:colOff>1209675</xdr:colOff>
      <xdr:row>51</xdr:row>
      <xdr:rowOff>38100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 flipV="1">
          <a:off x="466725" y="7924800"/>
          <a:ext cx="771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466725</xdr:colOff>
      <xdr:row>52</xdr:row>
      <xdr:rowOff>133350</xdr:rowOff>
    </xdr:from>
    <xdr:to>
      <xdr:col>1</xdr:col>
      <xdr:colOff>1247775</xdr:colOff>
      <xdr:row>53</xdr:row>
      <xdr:rowOff>133350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 flipV="1">
          <a:off x="495300" y="8258175"/>
          <a:ext cx="7810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438150</xdr:colOff>
      <xdr:row>50</xdr:row>
      <xdr:rowOff>85725</xdr:rowOff>
    </xdr:from>
    <xdr:to>
      <xdr:col>1</xdr:col>
      <xdr:colOff>1209675</xdr:colOff>
      <xdr:row>51</xdr:row>
      <xdr:rowOff>38100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 flipV="1">
          <a:off x="466725" y="7924800"/>
          <a:ext cx="771525" cy="95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466725</xdr:colOff>
      <xdr:row>52</xdr:row>
      <xdr:rowOff>133350</xdr:rowOff>
    </xdr:from>
    <xdr:to>
      <xdr:col>1</xdr:col>
      <xdr:colOff>1247775</xdr:colOff>
      <xdr:row>53</xdr:row>
      <xdr:rowOff>133350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 flipV="1">
          <a:off x="495300" y="8258175"/>
          <a:ext cx="7810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1777997</xdr:colOff>
      <xdr:row>39</xdr:row>
      <xdr:rowOff>47624</xdr:rowOff>
    </xdr:from>
    <xdr:to>
      <xdr:col>7</xdr:col>
      <xdr:colOff>376239</xdr:colOff>
      <xdr:row>57</xdr:row>
      <xdr:rowOff>50800</xdr:rowOff>
    </xdr:to>
    <xdr:graphicFrame macro="">
      <xdr:nvGraphicFramePr>
        <xdr:cNvPr id="6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38</xdr:row>
      <xdr:rowOff>146050</xdr:rowOff>
    </xdr:from>
    <xdr:to>
      <xdr:col>3</xdr:col>
      <xdr:colOff>44449</xdr:colOff>
      <xdr:row>56</xdr:row>
      <xdr:rowOff>25400</xdr:rowOff>
    </xdr:to>
    <xdr:graphicFrame macro="">
      <xdr:nvGraphicFramePr>
        <xdr:cNvPr id="7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1333500</xdr:colOff>
      <xdr:row>41</xdr:row>
      <xdr:rowOff>38100</xdr:rowOff>
    </xdr:from>
    <xdr:to>
      <xdr:col>4</xdr:col>
      <xdr:colOff>457200</xdr:colOff>
      <xdr:row>42</xdr:row>
      <xdr:rowOff>104775</xdr:rowOff>
    </xdr:to>
    <xdr:cxnSp macro="">
      <xdr:nvCxnSpPr>
        <xdr:cNvPr id="8" name="8 Conector recto"/>
        <xdr:cNvCxnSpPr>
          <a:cxnSpLocks noChangeShapeType="1"/>
        </xdr:cNvCxnSpPr>
      </xdr:nvCxnSpPr>
      <xdr:spPr bwMode="auto">
        <a:xfrm>
          <a:off x="1695450" y="6791325"/>
          <a:ext cx="2543175" cy="2095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1524000</xdr:colOff>
      <xdr:row>51</xdr:row>
      <xdr:rowOff>9525</xdr:rowOff>
    </xdr:from>
    <xdr:to>
      <xdr:col>4</xdr:col>
      <xdr:colOff>428625</xdr:colOff>
      <xdr:row>51</xdr:row>
      <xdr:rowOff>133350</xdr:rowOff>
    </xdr:to>
    <xdr:cxnSp macro="">
      <xdr:nvCxnSpPr>
        <xdr:cNvPr id="9" name="10 Conector recto"/>
        <xdr:cNvCxnSpPr>
          <a:cxnSpLocks noChangeShapeType="1"/>
        </xdr:cNvCxnSpPr>
      </xdr:nvCxnSpPr>
      <xdr:spPr bwMode="auto">
        <a:xfrm>
          <a:off x="1885950" y="8191500"/>
          <a:ext cx="2324100" cy="1238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47624</xdr:colOff>
      <xdr:row>51</xdr:row>
      <xdr:rowOff>87313</xdr:rowOff>
    </xdr:from>
    <xdr:to>
      <xdr:col>5</xdr:col>
      <xdr:colOff>259408</xdr:colOff>
      <xdr:row>52</xdr:row>
      <xdr:rowOff>78672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4500562" y="8040688"/>
          <a:ext cx="211784" cy="1342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s-AR" sz="800" b="1" i="0" u="none" strike="noStrike" baseline="30000">
              <a:solidFill>
                <a:sysClr val="windowText" lastClr="000000"/>
              </a:solidFill>
              <a:latin typeface="Arial"/>
              <a:cs typeface="Arial"/>
            </a:rPr>
            <a:t>(1)</a:t>
          </a:r>
        </a:p>
        <a:p>
          <a:pPr algn="l" rtl="0">
            <a:defRPr sz="1000"/>
          </a:pPr>
          <a:endParaRPr lang="es-AR" sz="680" b="0" i="0" u="none" strike="noStrike" baseline="3000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o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Personalizado 2">
      <a:majorFont>
        <a:latin typeface="Comfortaa"/>
        <a:ea typeface=""/>
        <a:cs typeface=""/>
      </a:majorFont>
      <a:minorFont>
        <a:latin typeface="HelveticaNeueLT Std Lt Cn"/>
        <a:ea typeface=""/>
        <a:cs typeface=""/>
      </a:minorFont>
    </a:fontScheme>
    <a:fmtScheme name="Aspecto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35000"/>
                <a:satMod val="150000"/>
              </a:schemeClr>
            </a:gs>
            <a:gs pos="45000">
              <a:schemeClr val="phClr">
                <a:shade val="68000"/>
                <a:satMod val="155000"/>
              </a:schemeClr>
            </a:gs>
            <a:gs pos="100000">
              <a:schemeClr val="phClr">
                <a:tint val="7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800"/>
                <a:satMod val="150000"/>
              </a:schemeClr>
              <a:schemeClr val="phClr">
                <a:tint val="80000"/>
                <a:satMod val="150000"/>
              </a:schemeClr>
            </a:duotone>
          </a:blip>
          <a:tile tx="0" ty="0" sx="75000" sy="7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2"/>
  <sheetViews>
    <sheetView showGridLines="0" tabSelected="1" zoomScaleNormal="100" workbookViewId="0">
      <selection activeCell="N13" sqref="N13"/>
    </sheetView>
  </sheetViews>
  <sheetFormatPr baseColWidth="10" defaultColWidth="11.42578125" defaultRowHeight="11.25"/>
  <cols>
    <col min="1" max="1" width="5.42578125" style="1" customWidth="1"/>
    <col min="2" max="2" width="29.140625" style="1" customWidth="1"/>
    <col min="3" max="3" width="10.5703125" style="1" customWidth="1"/>
    <col min="4" max="4" width="11.5703125" style="1" customWidth="1"/>
    <col min="5" max="6" width="12.7109375" style="1" customWidth="1"/>
    <col min="7" max="7" width="2.140625" style="1" customWidth="1"/>
    <col min="8" max="8" width="8.28515625" style="1" customWidth="1"/>
    <col min="9" max="9" width="25.5703125" style="1" customWidth="1"/>
    <col min="10" max="10" width="12" style="1" customWidth="1"/>
    <col min="11" max="11" width="9.28515625" style="1" customWidth="1"/>
    <col min="12" max="12" width="0.5703125" style="1" customWidth="1"/>
    <col min="13" max="14" width="11.42578125" style="1"/>
    <col min="15" max="15" width="20.140625" style="1" customWidth="1"/>
    <col min="16" max="16" width="11.42578125" style="1"/>
    <col min="17" max="17" width="6.42578125" style="1" customWidth="1"/>
    <col min="18" max="18" width="8.140625" style="1" customWidth="1"/>
    <col min="19" max="19" width="16.85546875" style="1" customWidth="1"/>
    <col min="20" max="16384" width="11.42578125" style="1"/>
  </cols>
  <sheetData>
    <row r="1" spans="1:23" ht="21.75" customHeight="1">
      <c r="A1" s="3"/>
      <c r="B1" s="3"/>
      <c r="C1" s="3"/>
      <c r="D1" s="3"/>
      <c r="E1" s="3"/>
      <c r="F1" s="3"/>
      <c r="G1" s="3"/>
      <c r="H1" s="4"/>
      <c r="I1" s="4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2.75" customHeight="1">
      <c r="A2" s="5"/>
      <c r="B2" s="77" t="s">
        <v>34</v>
      </c>
      <c r="C2" s="78"/>
      <c r="D2" s="78"/>
      <c r="E2" s="78"/>
      <c r="F2" s="78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2.75" customHeight="1">
      <c r="A3" s="5"/>
      <c r="B3" s="50" t="s">
        <v>36</v>
      </c>
      <c r="C3" s="50"/>
      <c r="D3" s="50"/>
      <c r="E3" s="50"/>
      <c r="F3" s="5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7.5" customHeight="1">
      <c r="A4" s="3"/>
      <c r="B4" s="6"/>
      <c r="C4" s="6"/>
      <c r="D4" s="6"/>
      <c r="E4" s="6"/>
      <c r="F4" s="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8" customHeight="1">
      <c r="A5" s="3"/>
      <c r="B5" s="79" t="s">
        <v>1</v>
      </c>
      <c r="C5" s="79" t="s">
        <v>2</v>
      </c>
      <c r="D5" s="82" t="s">
        <v>0</v>
      </c>
      <c r="E5" s="83"/>
      <c r="F5" s="8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2.75" customHeight="1">
      <c r="A6" s="3"/>
      <c r="B6" s="87"/>
      <c r="C6" s="87"/>
      <c r="D6" s="79" t="s">
        <v>3</v>
      </c>
      <c r="E6" s="85" t="s">
        <v>46</v>
      </c>
      <c r="F6" s="85" t="s">
        <v>29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2.75" customHeight="1">
      <c r="A7" s="3"/>
      <c r="B7" s="88"/>
      <c r="C7" s="88"/>
      <c r="D7" s="80"/>
      <c r="E7" s="86"/>
      <c r="F7" s="86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ht="12.75" customHeight="1">
      <c r="A8" s="3"/>
      <c r="B8" s="30"/>
      <c r="C8" s="30"/>
      <c r="D8" s="31"/>
      <c r="E8" s="32"/>
      <c r="F8" s="33"/>
      <c r="G8" s="3"/>
      <c r="H8" s="3"/>
      <c r="I8" s="35"/>
      <c r="J8" s="35"/>
      <c r="K8" s="35"/>
      <c r="L8" s="35"/>
      <c r="M8" s="35"/>
      <c r="N8" s="35"/>
      <c r="O8" s="3"/>
      <c r="P8" s="3"/>
      <c r="Q8" s="3"/>
      <c r="R8" s="3"/>
      <c r="S8" s="3"/>
      <c r="T8" s="3"/>
      <c r="U8" s="3"/>
      <c r="V8" s="3"/>
      <c r="W8" s="3"/>
    </row>
    <row r="9" spans="1:23" ht="12.75" customHeight="1">
      <c r="A9" s="3"/>
      <c r="B9" s="9"/>
      <c r="C9" s="81" t="s">
        <v>4</v>
      </c>
      <c r="D9" s="81"/>
      <c r="E9" s="81"/>
      <c r="F9" s="81"/>
      <c r="G9" s="8"/>
      <c r="H9" s="3"/>
      <c r="I9" s="35"/>
      <c r="J9" s="35"/>
      <c r="K9" s="35"/>
      <c r="L9" s="35"/>
      <c r="M9" s="35"/>
      <c r="N9" s="35"/>
      <c r="O9" s="35"/>
      <c r="P9" s="35"/>
      <c r="Q9" s="35"/>
      <c r="R9" s="35"/>
      <c r="S9" s="3"/>
      <c r="T9" s="3"/>
      <c r="U9" s="3"/>
      <c r="V9" s="3"/>
      <c r="W9" s="3"/>
    </row>
    <row r="10" spans="1:23" ht="12.75" customHeight="1">
      <c r="A10" s="3"/>
      <c r="B10" s="9"/>
      <c r="C10" s="9"/>
      <c r="D10" s="9"/>
      <c r="E10" s="9"/>
      <c r="F10" s="9"/>
      <c r="G10" s="8"/>
      <c r="H10" s="3"/>
      <c r="I10" s="35"/>
      <c r="J10" s="35" t="s">
        <v>29</v>
      </c>
      <c r="K10" s="35" t="s">
        <v>46</v>
      </c>
      <c r="L10" s="35"/>
      <c r="M10" s="35"/>
      <c r="N10" s="35"/>
      <c r="O10" s="89"/>
      <c r="P10" s="35"/>
      <c r="Q10" s="35"/>
      <c r="R10" s="35"/>
      <c r="S10" s="3"/>
      <c r="T10" s="3"/>
      <c r="U10" s="3"/>
      <c r="V10" s="3"/>
      <c r="W10" s="3"/>
    </row>
    <row r="11" spans="1:23" ht="12.75" customHeight="1">
      <c r="A11" s="3"/>
      <c r="B11" s="29" t="s">
        <v>5</v>
      </c>
      <c r="C11" s="56">
        <v>239</v>
      </c>
      <c r="D11" s="56">
        <v>38755.71</v>
      </c>
      <c r="E11" s="56">
        <v>23415.23</v>
      </c>
      <c r="F11" s="56">
        <v>15340.48</v>
      </c>
      <c r="G11" s="10"/>
      <c r="H11" s="3"/>
      <c r="I11" s="35"/>
      <c r="J11" s="36">
        <f>+F11/D11</f>
        <v>0.39582502810553594</v>
      </c>
      <c r="K11" s="36">
        <f>+E11/D11</f>
        <v>0.60417497189446412</v>
      </c>
      <c r="L11" s="35"/>
      <c r="M11" s="35"/>
      <c r="N11" s="35"/>
      <c r="O11" s="89"/>
      <c r="P11" s="35"/>
      <c r="Q11" s="35"/>
      <c r="R11" s="35"/>
      <c r="S11" s="3"/>
      <c r="T11" s="3"/>
      <c r="U11" s="3"/>
      <c r="V11" s="3"/>
      <c r="W11" s="3"/>
    </row>
    <row r="12" spans="1:23" ht="12.75" customHeight="1">
      <c r="A12" s="3"/>
      <c r="B12" s="9"/>
      <c r="C12" s="57"/>
      <c r="D12" s="57"/>
      <c r="E12" s="57"/>
      <c r="F12" s="57"/>
      <c r="G12" s="8"/>
      <c r="H12" s="3"/>
      <c r="I12" s="35"/>
      <c r="J12" s="35"/>
      <c r="K12" s="35"/>
      <c r="L12" s="35"/>
      <c r="M12" s="35"/>
      <c r="N12" s="35"/>
      <c r="O12" s="89"/>
      <c r="P12" s="35"/>
      <c r="Q12" s="35"/>
      <c r="R12" s="35"/>
      <c r="S12" s="3"/>
      <c r="T12" s="3"/>
      <c r="U12" s="3"/>
      <c r="V12" s="3"/>
      <c r="W12" s="3"/>
    </row>
    <row r="13" spans="1:23" ht="12.75" customHeight="1">
      <c r="A13" s="3"/>
      <c r="B13" s="9" t="s">
        <v>6</v>
      </c>
      <c r="C13" s="58">
        <v>142</v>
      </c>
      <c r="D13" s="58">
        <v>13715.439999999999</v>
      </c>
      <c r="E13" s="58">
        <v>13172.73</v>
      </c>
      <c r="F13" s="58">
        <v>542.71</v>
      </c>
      <c r="G13" s="11"/>
      <c r="H13" s="12"/>
      <c r="I13" s="37"/>
      <c r="J13" s="38"/>
      <c r="K13" s="38"/>
      <c r="L13" s="38"/>
      <c r="M13" s="38"/>
      <c r="N13" s="35"/>
      <c r="O13" s="89"/>
      <c r="P13" s="35"/>
      <c r="Q13" s="35"/>
      <c r="R13" s="35"/>
      <c r="S13" s="3"/>
      <c r="T13" s="3"/>
      <c r="U13" s="3"/>
      <c r="V13" s="3"/>
      <c r="W13" s="3"/>
    </row>
    <row r="14" spans="1:23" ht="12.75" customHeight="1">
      <c r="A14" s="3"/>
      <c r="B14" s="9" t="s">
        <v>7</v>
      </c>
      <c r="C14" s="58">
        <v>15</v>
      </c>
      <c r="D14" s="58">
        <v>1780.85</v>
      </c>
      <c r="E14" s="58">
        <v>930.15000000000009</v>
      </c>
      <c r="F14" s="58">
        <v>850.7</v>
      </c>
      <c r="G14" s="13"/>
      <c r="H14" s="12"/>
      <c r="I14" s="37"/>
      <c r="J14" s="37"/>
      <c r="K14" s="37"/>
      <c r="L14" s="35"/>
      <c r="M14" s="35"/>
      <c r="N14" s="35"/>
      <c r="O14" s="89"/>
      <c r="P14" s="35"/>
      <c r="Q14" s="35"/>
      <c r="R14" s="35"/>
      <c r="S14" s="3"/>
      <c r="T14" s="3"/>
      <c r="U14" s="3"/>
      <c r="V14" s="3"/>
      <c r="W14" s="3"/>
    </row>
    <row r="15" spans="1:23" ht="12.75" customHeight="1">
      <c r="A15" s="3"/>
      <c r="B15" s="9" t="s">
        <v>8</v>
      </c>
      <c r="C15" s="58">
        <v>38</v>
      </c>
      <c r="D15" s="58">
        <v>6123.35</v>
      </c>
      <c r="E15" s="58">
        <v>6123.35</v>
      </c>
      <c r="F15" s="58">
        <v>0</v>
      </c>
      <c r="G15" s="13"/>
      <c r="H15" s="12"/>
      <c r="I15" s="37"/>
      <c r="J15" s="37">
        <f>34.56+65.75</f>
        <v>100.31</v>
      </c>
      <c r="K15" s="37"/>
      <c r="L15" s="35"/>
      <c r="M15" s="35"/>
      <c r="N15" s="35"/>
      <c r="O15" s="89"/>
      <c r="P15" s="35"/>
      <c r="Q15" s="35"/>
      <c r="R15" s="35"/>
      <c r="S15" s="3"/>
      <c r="T15" s="3"/>
      <c r="U15" s="3"/>
      <c r="V15" s="3"/>
      <c r="W15" s="3"/>
    </row>
    <row r="16" spans="1:23" ht="12.75" customHeight="1">
      <c r="A16" s="3"/>
      <c r="B16" s="9" t="s">
        <v>9</v>
      </c>
      <c r="C16" s="58">
        <v>10</v>
      </c>
      <c r="D16" s="58">
        <v>4402</v>
      </c>
      <c r="E16" s="58">
        <v>3189</v>
      </c>
      <c r="F16" s="58">
        <v>1213</v>
      </c>
      <c r="G16" s="13"/>
      <c r="H16" s="12"/>
      <c r="I16" s="37"/>
      <c r="J16" s="37"/>
      <c r="K16" s="37"/>
      <c r="L16" s="35"/>
      <c r="M16" s="35"/>
      <c r="N16" s="35"/>
      <c r="O16" s="89"/>
      <c r="P16" s="35"/>
      <c r="Q16" s="35"/>
      <c r="R16" s="35"/>
      <c r="S16" s="3"/>
      <c r="T16" s="3"/>
      <c r="U16" s="3"/>
      <c r="V16" s="3"/>
      <c r="W16" s="3"/>
    </row>
    <row r="17" spans="1:23" ht="12.75" customHeight="1">
      <c r="A17" s="3"/>
      <c r="B17" s="9" t="s">
        <v>10</v>
      </c>
      <c r="C17" s="58">
        <v>2</v>
      </c>
      <c r="D17" s="58">
        <v>1428</v>
      </c>
      <c r="E17" s="58">
        <v>0</v>
      </c>
      <c r="F17" s="58">
        <v>1428</v>
      </c>
      <c r="G17" s="13"/>
      <c r="H17" s="12"/>
      <c r="I17" s="35" t="s">
        <v>11</v>
      </c>
      <c r="J17" s="35"/>
      <c r="K17" s="35"/>
      <c r="L17" s="35"/>
      <c r="M17" s="39"/>
      <c r="N17" s="35"/>
      <c r="O17" s="89"/>
      <c r="P17" s="35"/>
      <c r="Q17" s="35"/>
      <c r="R17" s="35"/>
      <c r="S17" s="3"/>
      <c r="T17" s="3"/>
      <c r="U17" s="3"/>
      <c r="V17" s="3"/>
      <c r="W17" s="3"/>
    </row>
    <row r="18" spans="1:23" ht="12.75" customHeight="1">
      <c r="A18" s="3"/>
      <c r="B18" s="9" t="s">
        <v>12</v>
      </c>
      <c r="C18" s="58">
        <v>3</v>
      </c>
      <c r="D18" s="58">
        <v>4522</v>
      </c>
      <c r="E18" s="58">
        <v>0</v>
      </c>
      <c r="F18" s="58">
        <v>4522</v>
      </c>
      <c r="G18" s="13"/>
      <c r="H18" s="12"/>
      <c r="I18" s="35" t="s">
        <v>48</v>
      </c>
      <c r="J18" s="40">
        <f>+E11</f>
        <v>23415.23</v>
      </c>
      <c r="K18" s="35">
        <v>0.5890418397545546</v>
      </c>
      <c r="L18" s="35"/>
      <c r="M18" s="39"/>
      <c r="N18" s="35"/>
      <c r="O18" s="89"/>
      <c r="P18" s="35"/>
      <c r="Q18" s="35"/>
      <c r="R18" s="35"/>
      <c r="S18" s="3"/>
      <c r="T18" s="3"/>
      <c r="U18" s="3"/>
      <c r="V18" s="3"/>
      <c r="W18" s="3"/>
    </row>
    <row r="19" spans="1:23" ht="12.75" customHeight="1">
      <c r="A19" s="3"/>
      <c r="B19" s="9" t="s">
        <v>13</v>
      </c>
      <c r="C19" s="58">
        <v>1</v>
      </c>
      <c r="D19" s="58">
        <v>19</v>
      </c>
      <c r="E19" s="58">
        <v>0</v>
      </c>
      <c r="F19" s="58">
        <v>19</v>
      </c>
      <c r="G19" s="13"/>
      <c r="H19" s="12"/>
      <c r="I19" s="35" t="s">
        <v>29</v>
      </c>
      <c r="J19" s="40">
        <f>+F11</f>
        <v>15340.48</v>
      </c>
      <c r="K19" s="35">
        <v>0.4109581602454454</v>
      </c>
      <c r="L19" s="35"/>
      <c r="M19" s="39"/>
      <c r="N19" s="35"/>
      <c r="O19" s="89"/>
      <c r="P19" s="35"/>
      <c r="Q19" s="35"/>
      <c r="R19" s="35"/>
      <c r="S19" s="3"/>
      <c r="T19" s="3"/>
      <c r="U19" s="3"/>
      <c r="V19" s="3"/>
      <c r="W19" s="3"/>
    </row>
    <row r="20" spans="1:23" ht="12.75" customHeight="1">
      <c r="A20" s="3"/>
      <c r="B20" s="9" t="s">
        <v>14</v>
      </c>
      <c r="C20" s="58">
        <v>20</v>
      </c>
      <c r="D20" s="58">
        <v>4247.07</v>
      </c>
      <c r="E20" s="58">
        <v>0</v>
      </c>
      <c r="F20" s="58">
        <v>4247.07</v>
      </c>
      <c r="G20" s="13"/>
      <c r="H20" s="12"/>
      <c r="I20" s="35" t="s">
        <v>15</v>
      </c>
      <c r="J20" s="40">
        <f>+J18+J19</f>
        <v>38755.71</v>
      </c>
      <c r="K20" s="35">
        <v>1</v>
      </c>
      <c r="L20" s="35"/>
      <c r="M20" s="39"/>
      <c r="N20" s="35"/>
      <c r="O20" s="89"/>
      <c r="P20" s="35"/>
      <c r="Q20" s="35"/>
      <c r="R20" s="35"/>
      <c r="S20" s="3"/>
      <c r="T20" s="3"/>
      <c r="U20" s="3"/>
      <c r="V20" s="3"/>
      <c r="W20" s="3"/>
    </row>
    <row r="21" spans="1:23" ht="12.75" customHeight="1">
      <c r="A21" s="3"/>
      <c r="B21" s="9" t="s">
        <v>16</v>
      </c>
      <c r="C21" s="58">
        <v>1</v>
      </c>
      <c r="D21" s="58">
        <v>31</v>
      </c>
      <c r="E21" s="58">
        <v>0</v>
      </c>
      <c r="F21" s="58">
        <v>31</v>
      </c>
      <c r="G21" s="13"/>
      <c r="H21" s="12"/>
      <c r="I21" s="35"/>
      <c r="J21" s="35"/>
      <c r="K21" s="35"/>
      <c r="L21" s="35"/>
      <c r="M21" s="35"/>
      <c r="N21" s="35"/>
      <c r="O21" s="89"/>
      <c r="P21" s="35"/>
      <c r="Q21" s="35"/>
      <c r="R21" s="35"/>
      <c r="S21" s="3"/>
      <c r="T21" s="3"/>
      <c r="U21" s="3"/>
      <c r="V21" s="3"/>
      <c r="W21" s="3"/>
    </row>
    <row r="22" spans="1:23" ht="12.75" customHeight="1">
      <c r="A22" s="3"/>
      <c r="B22" s="9" t="s">
        <v>17</v>
      </c>
      <c r="C22" s="58">
        <v>1</v>
      </c>
      <c r="D22" s="58">
        <v>267</v>
      </c>
      <c r="E22" s="58">
        <v>0</v>
      </c>
      <c r="F22" s="58">
        <v>267</v>
      </c>
      <c r="G22" s="13"/>
      <c r="H22" s="12"/>
      <c r="I22" s="35"/>
      <c r="J22" s="35"/>
      <c r="K22" s="35"/>
      <c r="L22" s="35"/>
      <c r="M22" s="35"/>
      <c r="N22" s="35"/>
      <c r="O22" s="89"/>
      <c r="P22" s="35"/>
      <c r="Q22" s="35"/>
      <c r="R22" s="35"/>
      <c r="S22" s="3"/>
      <c r="T22" s="3"/>
      <c r="U22" s="3"/>
      <c r="V22" s="3"/>
      <c r="W22" s="3"/>
    </row>
    <row r="23" spans="1:23" ht="12.75" customHeight="1">
      <c r="A23" s="3"/>
      <c r="B23" s="9" t="s">
        <v>18</v>
      </c>
      <c r="C23" s="58">
        <v>0</v>
      </c>
      <c r="D23" s="58">
        <v>0</v>
      </c>
      <c r="E23" s="58">
        <v>0</v>
      </c>
      <c r="F23" s="58">
        <v>0</v>
      </c>
      <c r="G23" s="13"/>
      <c r="H23" s="12"/>
      <c r="I23" s="35" t="s">
        <v>19</v>
      </c>
      <c r="J23" s="40">
        <f>+J18</f>
        <v>23415.23</v>
      </c>
      <c r="K23" s="35">
        <v>0.5890418397545546</v>
      </c>
      <c r="L23" s="35"/>
      <c r="M23" s="35"/>
      <c r="N23" s="35"/>
      <c r="O23" s="89"/>
      <c r="P23" s="35"/>
      <c r="Q23" s="35"/>
      <c r="R23" s="35"/>
      <c r="S23" s="3"/>
      <c r="T23" s="3"/>
      <c r="U23" s="3"/>
      <c r="V23" s="3"/>
      <c r="W23" s="3"/>
    </row>
    <row r="24" spans="1:23" ht="12.75" customHeight="1">
      <c r="A24" s="3"/>
      <c r="B24" s="9" t="s">
        <v>20</v>
      </c>
      <c r="C24" s="58">
        <v>2</v>
      </c>
      <c r="D24" s="58">
        <v>1040</v>
      </c>
      <c r="E24" s="58">
        <v>0</v>
      </c>
      <c r="F24" s="58">
        <v>1040</v>
      </c>
      <c r="G24" s="13"/>
      <c r="H24" s="12"/>
      <c r="I24" s="35"/>
      <c r="J24" s="35"/>
      <c r="K24" s="35"/>
      <c r="L24" s="35"/>
      <c r="M24" s="35"/>
      <c r="N24" s="35"/>
      <c r="O24" s="89"/>
      <c r="P24" s="35"/>
      <c r="Q24" s="35"/>
      <c r="R24" s="35"/>
      <c r="S24" s="3"/>
      <c r="T24" s="3"/>
      <c r="U24" s="3"/>
      <c r="V24" s="3"/>
      <c r="W24" s="3"/>
    </row>
    <row r="25" spans="1:23" ht="12.75" customHeight="1">
      <c r="A25" s="3"/>
      <c r="B25" s="9" t="s">
        <v>21</v>
      </c>
      <c r="C25" s="58">
        <v>0</v>
      </c>
      <c r="D25" s="58">
        <v>0</v>
      </c>
      <c r="E25" s="58">
        <v>0</v>
      </c>
      <c r="F25" s="58">
        <v>0</v>
      </c>
      <c r="G25" s="13"/>
      <c r="H25" s="12"/>
      <c r="I25" s="35"/>
      <c r="J25" s="35"/>
      <c r="K25" s="35"/>
      <c r="L25" s="35"/>
      <c r="M25" s="35"/>
      <c r="N25" s="35"/>
      <c r="O25" s="89"/>
      <c r="P25" s="35"/>
      <c r="Q25" s="35"/>
      <c r="R25" s="35"/>
      <c r="S25" s="3"/>
      <c r="T25" s="3"/>
      <c r="U25" s="3"/>
      <c r="V25" s="3"/>
      <c r="W25" s="3"/>
    </row>
    <row r="26" spans="1:23" ht="12.75" customHeight="1">
      <c r="A26" s="3"/>
      <c r="B26" s="9" t="s">
        <v>22</v>
      </c>
      <c r="C26" s="58">
        <v>2</v>
      </c>
      <c r="D26" s="58">
        <v>124</v>
      </c>
      <c r="E26" s="58">
        <v>0</v>
      </c>
      <c r="F26" s="58">
        <v>124</v>
      </c>
      <c r="G26" s="13"/>
      <c r="H26" s="12"/>
      <c r="I26" s="35"/>
      <c r="J26" s="35"/>
      <c r="K26" s="35"/>
      <c r="L26" s="35"/>
      <c r="M26" s="35"/>
      <c r="N26" s="35"/>
      <c r="O26" s="89"/>
      <c r="P26" s="35"/>
      <c r="Q26" s="35"/>
      <c r="R26" s="35"/>
      <c r="S26" s="3"/>
      <c r="T26" s="3"/>
      <c r="U26" s="3"/>
      <c r="V26" s="3"/>
      <c r="W26" s="3"/>
    </row>
    <row r="27" spans="1:23" ht="12.75" customHeight="1">
      <c r="A27" s="3"/>
      <c r="B27" s="9" t="s">
        <v>23</v>
      </c>
      <c r="C27" s="58">
        <v>0</v>
      </c>
      <c r="D27" s="58">
        <v>0</v>
      </c>
      <c r="E27" s="58">
        <v>0</v>
      </c>
      <c r="F27" s="58">
        <v>0</v>
      </c>
      <c r="G27" s="13"/>
      <c r="H27" s="12"/>
      <c r="I27" s="54" t="s">
        <v>40</v>
      </c>
      <c r="J27" s="41">
        <f>+F18</f>
        <v>4522</v>
      </c>
      <c r="K27" s="42">
        <f t="shared" ref="K27:K32" si="0">+J27/$J$34*100</f>
        <v>29.4775652391581</v>
      </c>
      <c r="L27" s="35"/>
      <c r="M27" s="35"/>
      <c r="N27" s="35"/>
      <c r="O27" s="89"/>
      <c r="P27" s="35"/>
      <c r="Q27" s="35"/>
      <c r="R27" s="35"/>
      <c r="S27" s="3"/>
      <c r="T27" s="3"/>
      <c r="U27" s="3"/>
      <c r="V27" s="3"/>
      <c r="W27" s="3"/>
    </row>
    <row r="28" spans="1:23" ht="12.75" customHeight="1">
      <c r="A28" s="3"/>
      <c r="B28" s="9" t="s">
        <v>24</v>
      </c>
      <c r="C28" s="58">
        <v>0</v>
      </c>
      <c r="D28" s="58">
        <v>0</v>
      </c>
      <c r="E28" s="58">
        <v>0</v>
      </c>
      <c r="F28" s="58">
        <v>0</v>
      </c>
      <c r="G28" s="13"/>
      <c r="H28" s="12"/>
      <c r="I28" s="54" t="s">
        <v>14</v>
      </c>
      <c r="J28" s="41">
        <f>+F20</f>
        <v>4247.07</v>
      </c>
      <c r="K28" s="42">
        <f t="shared" si="0"/>
        <v>27.685378814743732</v>
      </c>
      <c r="L28" s="35"/>
      <c r="M28" s="35"/>
      <c r="N28" s="35"/>
      <c r="O28" s="89"/>
      <c r="P28" s="35"/>
      <c r="Q28" s="35"/>
      <c r="R28" s="35"/>
      <c r="S28" s="3"/>
      <c r="T28" s="3"/>
      <c r="U28" s="3"/>
      <c r="V28" s="3"/>
      <c r="W28" s="3"/>
    </row>
    <row r="29" spans="1:23" ht="12.75" customHeight="1">
      <c r="A29" s="3"/>
      <c r="B29" s="9" t="s">
        <v>25</v>
      </c>
      <c r="C29" s="58">
        <v>2</v>
      </c>
      <c r="D29" s="58">
        <v>1056</v>
      </c>
      <c r="E29" s="58">
        <v>0</v>
      </c>
      <c r="F29" s="58">
        <v>1056</v>
      </c>
      <c r="G29" s="13"/>
      <c r="H29" s="12"/>
      <c r="I29" s="55" t="s">
        <v>20</v>
      </c>
      <c r="J29" s="41">
        <f>+F24</f>
        <v>1040</v>
      </c>
      <c r="K29" s="42">
        <f t="shared" si="0"/>
        <v>6.7794488829554229</v>
      </c>
      <c r="L29" s="35"/>
      <c r="M29" s="35"/>
      <c r="N29" s="35"/>
      <c r="O29" s="89"/>
      <c r="P29" s="35"/>
      <c r="Q29" s="35"/>
      <c r="R29" s="35"/>
      <c r="S29" s="3"/>
      <c r="T29" s="3"/>
      <c r="U29" s="3"/>
      <c r="V29" s="3"/>
      <c r="W29" s="3"/>
    </row>
    <row r="30" spans="1:23" ht="12.75" customHeight="1">
      <c r="A30" s="3"/>
      <c r="B30" s="34"/>
      <c r="C30" s="15"/>
      <c r="D30" s="15"/>
      <c r="E30" s="15"/>
      <c r="F30" s="15"/>
      <c r="G30" s="16"/>
      <c r="H30" s="3"/>
      <c r="I30" s="54" t="s">
        <v>10</v>
      </c>
      <c r="J30" s="41">
        <f>+F17</f>
        <v>1428</v>
      </c>
      <c r="K30" s="42">
        <f t="shared" si="0"/>
        <v>9.3087048123657148</v>
      </c>
      <c r="L30" s="35"/>
      <c r="M30" s="35"/>
      <c r="N30" s="35"/>
      <c r="O30" s="89"/>
      <c r="P30" s="35"/>
      <c r="Q30" s="35"/>
      <c r="R30" s="35"/>
      <c r="S30" s="3"/>
      <c r="T30" s="3"/>
      <c r="U30" s="3"/>
      <c r="V30" s="3"/>
      <c r="W30" s="3"/>
    </row>
    <row r="31" spans="1:23" ht="12.75" customHeight="1">
      <c r="A31" s="3"/>
      <c r="B31" s="17" t="s">
        <v>37</v>
      </c>
      <c r="C31" s="17"/>
      <c r="D31" s="17"/>
      <c r="E31" s="17"/>
      <c r="F31" s="17"/>
      <c r="G31" s="17"/>
      <c r="H31" s="3"/>
      <c r="I31" s="55" t="s">
        <v>17</v>
      </c>
      <c r="J31" s="41">
        <f>+F22</f>
        <v>267</v>
      </c>
      <c r="K31" s="42">
        <f t="shared" si="0"/>
        <v>1.7404931266818251</v>
      </c>
      <c r="L31" s="35"/>
      <c r="M31" s="35"/>
      <c r="N31" s="35"/>
      <c r="O31" s="89"/>
      <c r="P31" s="35"/>
      <c r="Q31" s="35"/>
      <c r="R31" s="35"/>
      <c r="S31" s="3"/>
      <c r="T31" s="3"/>
      <c r="U31" s="3"/>
      <c r="V31" s="3"/>
      <c r="W31" s="3"/>
    </row>
    <row r="32" spans="1:23" ht="12.75" customHeight="1">
      <c r="A32" s="3"/>
      <c r="B32" s="3" t="s">
        <v>38</v>
      </c>
      <c r="C32" s="8"/>
      <c r="D32" s="8"/>
      <c r="E32" s="8"/>
      <c r="F32" s="8"/>
      <c r="G32" s="8"/>
      <c r="H32" s="3"/>
      <c r="I32" s="35" t="s">
        <v>27</v>
      </c>
      <c r="J32" s="41">
        <f>+F13+F14+F16+F19+F21+F26+F29</f>
        <v>3836.41</v>
      </c>
      <c r="K32" s="42">
        <f t="shared" si="0"/>
        <v>25.008409124095206</v>
      </c>
      <c r="L32" s="35"/>
      <c r="M32" s="35"/>
      <c r="N32" s="35"/>
      <c r="O32" s="89"/>
      <c r="P32" s="35"/>
      <c r="Q32" s="35"/>
      <c r="R32" s="35"/>
      <c r="S32" s="3"/>
      <c r="T32" s="3"/>
      <c r="U32" s="3"/>
      <c r="V32" s="3"/>
      <c r="W32" s="3"/>
    </row>
    <row r="33" spans="1:23" ht="12.75" customHeight="1">
      <c r="A33" s="3"/>
      <c r="B33" s="18" t="s">
        <v>28</v>
      </c>
      <c r="C33" s="18"/>
      <c r="D33" s="18"/>
      <c r="E33" s="18"/>
      <c r="F33" s="18"/>
      <c r="G33" s="16"/>
      <c r="H33" s="3"/>
      <c r="I33" s="35"/>
      <c r="J33" s="41"/>
      <c r="K33" s="35"/>
      <c r="L33" s="35"/>
      <c r="M33" s="35">
        <v>0</v>
      </c>
      <c r="N33" s="35"/>
      <c r="O33" s="89"/>
      <c r="P33" s="35"/>
      <c r="Q33" s="35"/>
      <c r="R33" s="35"/>
      <c r="S33" s="3"/>
      <c r="T33" s="3"/>
      <c r="U33" s="3"/>
      <c r="V33" s="3"/>
      <c r="W33" s="3"/>
    </row>
    <row r="34" spans="1:23" ht="12.75" customHeight="1">
      <c r="A34" s="3"/>
      <c r="B34" s="17" t="s">
        <v>43</v>
      </c>
      <c r="C34" s="8"/>
      <c r="D34" s="8"/>
      <c r="E34" s="8"/>
      <c r="F34" s="8"/>
      <c r="G34" s="16"/>
      <c r="H34" s="3"/>
      <c r="I34" s="35" t="s">
        <v>29</v>
      </c>
      <c r="J34" s="40">
        <f>+J19</f>
        <v>15340.48</v>
      </c>
      <c r="K34" s="43">
        <v>0.4109581602454454</v>
      </c>
      <c r="L34" s="35">
        <v>1</v>
      </c>
      <c r="M34" s="35">
        <v>100</v>
      </c>
      <c r="N34" s="35"/>
      <c r="O34" s="89"/>
      <c r="P34" s="35"/>
      <c r="Q34" s="35"/>
      <c r="R34" s="35"/>
      <c r="S34" s="3"/>
      <c r="T34" s="3"/>
      <c r="U34" s="3"/>
      <c r="V34" s="3"/>
      <c r="W34" s="3"/>
    </row>
    <row r="35" spans="1:23" ht="12.75" customHeight="1">
      <c r="A35" s="3"/>
      <c r="B35" s="18" t="s">
        <v>45</v>
      </c>
      <c r="C35" s="8"/>
      <c r="D35" s="8"/>
      <c r="E35" s="8"/>
      <c r="F35" s="8"/>
      <c r="G35" s="8"/>
      <c r="H35" s="3"/>
      <c r="I35" s="35" t="s">
        <v>3</v>
      </c>
      <c r="J35" s="40">
        <f>+J20</f>
        <v>38755.71</v>
      </c>
      <c r="K35" s="35">
        <v>1</v>
      </c>
      <c r="L35" s="35"/>
      <c r="M35" s="35"/>
      <c r="N35" s="35"/>
      <c r="O35" s="89"/>
      <c r="P35" s="35"/>
      <c r="Q35" s="35"/>
      <c r="R35" s="35"/>
      <c r="S35" s="3"/>
      <c r="T35" s="3"/>
      <c r="U35" s="3"/>
      <c r="V35" s="3"/>
      <c r="W35" s="3"/>
    </row>
    <row r="36" spans="1:23" ht="12.75" customHeight="1">
      <c r="A36" s="3"/>
      <c r="B36" s="18" t="s">
        <v>44</v>
      </c>
      <c r="C36" s="8"/>
      <c r="D36" s="8"/>
      <c r="E36" s="8"/>
      <c r="F36" s="8"/>
      <c r="G36" s="19"/>
      <c r="H36" s="3"/>
      <c r="I36" s="35"/>
      <c r="J36" s="35"/>
      <c r="K36" s="35"/>
      <c r="L36" s="35"/>
      <c r="M36" s="35"/>
      <c r="N36" s="35"/>
      <c r="O36" s="89"/>
      <c r="P36" s="35"/>
      <c r="Q36" s="35"/>
      <c r="R36" s="35"/>
      <c r="S36" s="3"/>
      <c r="T36" s="3"/>
      <c r="U36" s="3"/>
      <c r="V36" s="3"/>
      <c r="W36" s="3"/>
    </row>
    <row r="37" spans="1:23" ht="12.75" customHeight="1">
      <c r="A37" s="3"/>
      <c r="B37" s="50" t="s">
        <v>35</v>
      </c>
      <c r="C37" s="51"/>
      <c r="D37" s="51"/>
      <c r="E37" s="51"/>
      <c r="F37" s="51"/>
      <c r="G37" s="20"/>
      <c r="H37" s="3"/>
      <c r="I37" s="35"/>
      <c r="J37" s="35"/>
      <c r="K37" s="35"/>
      <c r="L37" s="35"/>
      <c r="M37" s="35"/>
      <c r="N37" s="35"/>
      <c r="O37" s="89"/>
      <c r="P37" s="35"/>
      <c r="Q37" s="35"/>
      <c r="R37" s="35"/>
      <c r="S37" s="3"/>
      <c r="T37" s="3"/>
      <c r="U37" s="3"/>
      <c r="V37" s="3"/>
      <c r="W37" s="3"/>
    </row>
    <row r="38" spans="1:23" ht="12.75" customHeight="1">
      <c r="A38" s="3"/>
      <c r="B38" s="69" t="s">
        <v>39</v>
      </c>
      <c r="C38" s="67"/>
      <c r="D38" s="51"/>
      <c r="E38" s="51"/>
      <c r="F38" s="67"/>
      <c r="G38" s="66"/>
      <c r="H38" s="3"/>
      <c r="I38" s="35"/>
      <c r="J38" s="44"/>
      <c r="K38" s="35"/>
      <c r="L38" s="35"/>
      <c r="M38" s="35"/>
      <c r="N38" s="35"/>
      <c r="O38" s="89"/>
      <c r="P38" s="35"/>
      <c r="Q38" s="35"/>
      <c r="R38" s="35"/>
      <c r="S38" s="3"/>
      <c r="T38" s="3"/>
      <c r="U38" s="3"/>
      <c r="V38" s="3"/>
      <c r="W38" s="3"/>
    </row>
    <row r="39" spans="1:23" ht="12.75" customHeight="1">
      <c r="A39" s="22"/>
      <c r="B39" s="72"/>
      <c r="C39" s="22"/>
      <c r="D39" s="68"/>
      <c r="E39" s="68"/>
      <c r="F39" s="22"/>
      <c r="G39" s="22"/>
      <c r="H39" s="65"/>
      <c r="I39" s="35"/>
      <c r="J39" s="35"/>
      <c r="K39" s="35"/>
      <c r="L39" s="35"/>
      <c r="M39" s="35"/>
      <c r="N39" s="35"/>
      <c r="O39" s="89"/>
      <c r="P39" s="35"/>
      <c r="Q39" s="35"/>
      <c r="R39" s="35"/>
      <c r="S39" s="3"/>
      <c r="T39" s="3"/>
      <c r="U39" s="3"/>
      <c r="V39" s="3"/>
      <c r="W39" s="3"/>
    </row>
    <row r="40" spans="1:23" ht="14.25" customHeight="1">
      <c r="A40" s="63"/>
      <c r="B40" s="70"/>
      <c r="C40" s="22"/>
      <c r="D40" s="23"/>
      <c r="E40" s="22"/>
      <c r="F40" s="22"/>
      <c r="G40" s="22"/>
      <c r="H40" s="22"/>
      <c r="I40" s="62"/>
      <c r="J40" s="44"/>
      <c r="K40" s="35"/>
      <c r="L40" s="35"/>
      <c r="M40" s="35"/>
      <c r="N40" s="44"/>
      <c r="O40" s="90"/>
      <c r="P40" s="35"/>
      <c r="Q40" s="35"/>
      <c r="R40" s="35"/>
      <c r="S40" s="3"/>
      <c r="T40" s="3"/>
      <c r="U40" s="3"/>
      <c r="V40" s="3"/>
      <c r="W40" s="3"/>
    </row>
    <row r="41" spans="1:23">
      <c r="A41" s="22"/>
      <c r="B41" s="71"/>
      <c r="C41" s="22"/>
      <c r="D41" s="22"/>
      <c r="E41" s="22"/>
      <c r="F41" s="22"/>
      <c r="G41" s="22"/>
      <c r="H41" s="63"/>
      <c r="I41" s="45"/>
      <c r="J41" s="37"/>
      <c r="K41" s="35"/>
      <c r="L41" s="35"/>
      <c r="M41" s="45"/>
      <c r="N41" s="46"/>
      <c r="O41" s="47"/>
      <c r="P41" s="35"/>
      <c r="Q41" s="35"/>
      <c r="R41" s="35"/>
      <c r="S41" s="3"/>
      <c r="T41" s="3"/>
      <c r="U41" s="3"/>
      <c r="V41" s="3"/>
      <c r="W41" s="3"/>
    </row>
    <row r="42" spans="1:23">
      <c r="A42" s="22"/>
      <c r="B42" s="71"/>
      <c r="C42" s="22"/>
      <c r="D42" s="22"/>
      <c r="E42" s="22"/>
      <c r="F42" s="22"/>
      <c r="G42" s="22"/>
      <c r="H42" s="22"/>
      <c r="I42" s="64"/>
      <c r="J42" s="37"/>
      <c r="K42" s="35"/>
      <c r="L42" s="35"/>
      <c r="M42" s="45"/>
      <c r="N42" s="46"/>
      <c r="O42" s="47"/>
      <c r="P42" s="35"/>
      <c r="Q42" s="35"/>
      <c r="R42" s="35"/>
      <c r="S42" s="3"/>
      <c r="T42" s="3"/>
      <c r="U42" s="3"/>
      <c r="V42" s="3"/>
      <c r="W42" s="3"/>
    </row>
    <row r="43" spans="1:23">
      <c r="A43" s="22"/>
      <c r="B43" s="71"/>
      <c r="C43" s="22"/>
      <c r="D43" s="22"/>
      <c r="E43" s="22"/>
      <c r="F43" s="22"/>
      <c r="G43" s="22"/>
      <c r="H43" s="22"/>
      <c r="I43" s="64"/>
      <c r="J43" s="37"/>
      <c r="K43" s="35"/>
      <c r="L43" s="35"/>
      <c r="M43" s="45"/>
      <c r="N43" s="46"/>
      <c r="O43" s="47"/>
      <c r="P43" s="35"/>
      <c r="Q43" s="35"/>
      <c r="R43" s="35"/>
      <c r="S43" s="3"/>
      <c r="T43" s="3"/>
      <c r="U43" s="3"/>
      <c r="V43" s="3"/>
      <c r="W43" s="3"/>
    </row>
    <row r="44" spans="1:23">
      <c r="A44" s="22"/>
      <c r="B44" s="71"/>
      <c r="C44" s="22"/>
      <c r="D44" s="22"/>
      <c r="E44" s="22"/>
      <c r="F44" s="22"/>
      <c r="G44" s="22"/>
      <c r="H44" s="22"/>
      <c r="I44" s="64"/>
      <c r="J44" s="37"/>
      <c r="K44" s="35"/>
      <c r="L44" s="35"/>
      <c r="M44" s="45"/>
      <c r="N44" s="44"/>
      <c r="O44" s="47"/>
      <c r="P44" s="35"/>
      <c r="Q44" s="35"/>
      <c r="R44" s="35"/>
      <c r="S44" s="3"/>
      <c r="T44" s="3"/>
      <c r="U44" s="3"/>
      <c r="V44" s="3"/>
      <c r="W44" s="3"/>
    </row>
    <row r="45" spans="1:23">
      <c r="A45" s="63"/>
      <c r="B45" s="22"/>
      <c r="C45" s="22"/>
      <c r="D45" s="22"/>
      <c r="E45" s="22"/>
      <c r="F45" s="22"/>
      <c r="G45" s="22"/>
      <c r="H45" s="22"/>
      <c r="I45" s="64"/>
      <c r="J45" s="37"/>
      <c r="K45" s="35"/>
      <c r="L45" s="35"/>
      <c r="M45" s="45"/>
      <c r="N45" s="44"/>
      <c r="O45" s="47"/>
      <c r="P45" s="35"/>
      <c r="Q45" s="35"/>
      <c r="R45" s="35"/>
      <c r="S45" s="3"/>
      <c r="T45" s="3"/>
      <c r="U45" s="3"/>
      <c r="V45" s="3"/>
      <c r="W45" s="3"/>
    </row>
    <row r="46" spans="1:23">
      <c r="A46" s="22"/>
      <c r="B46" s="71"/>
      <c r="C46" s="22"/>
      <c r="D46" s="22"/>
      <c r="E46" s="22"/>
      <c r="F46" s="22"/>
      <c r="G46" s="22"/>
      <c r="H46" s="22"/>
      <c r="I46" s="64"/>
      <c r="J46" s="37"/>
      <c r="K46" s="35"/>
      <c r="L46" s="35"/>
      <c r="M46" s="45"/>
      <c r="N46" s="44"/>
      <c r="O46" s="47"/>
      <c r="P46" s="35"/>
      <c r="Q46" s="35"/>
      <c r="R46" s="35"/>
      <c r="S46" s="3"/>
      <c r="T46" s="3"/>
      <c r="U46" s="3"/>
      <c r="V46" s="3"/>
      <c r="W46" s="3"/>
    </row>
    <row r="47" spans="1:23">
      <c r="A47" s="22"/>
      <c r="B47" s="71"/>
      <c r="C47" s="22"/>
      <c r="D47" s="22"/>
      <c r="E47" s="22"/>
      <c r="F47" s="22"/>
      <c r="G47" s="22"/>
      <c r="H47" s="22"/>
      <c r="I47" s="64"/>
      <c r="J47" s="37"/>
      <c r="K47" s="35"/>
      <c r="L47" s="35"/>
      <c r="M47" s="35"/>
      <c r="N47" s="44"/>
      <c r="O47" s="48"/>
      <c r="P47" s="35"/>
      <c r="Q47" s="35"/>
      <c r="R47" s="35"/>
      <c r="S47" s="3"/>
      <c r="T47" s="3"/>
      <c r="U47" s="3"/>
      <c r="V47" s="3"/>
      <c r="W47" s="3"/>
    </row>
    <row r="48" spans="1:23">
      <c r="A48" s="22"/>
      <c r="B48" s="71"/>
      <c r="C48" s="22"/>
      <c r="D48" s="22"/>
      <c r="E48" s="22"/>
      <c r="F48" s="22"/>
      <c r="G48" s="22"/>
      <c r="H48" s="22"/>
      <c r="I48" s="64"/>
      <c r="J48" s="37"/>
      <c r="K48" s="35"/>
      <c r="L48" s="35"/>
      <c r="M48" s="35"/>
      <c r="N48" s="35"/>
      <c r="O48" s="35"/>
      <c r="P48" s="35"/>
      <c r="Q48" s="35"/>
      <c r="R48" s="35"/>
      <c r="S48" s="3"/>
      <c r="T48" s="3"/>
      <c r="U48" s="3"/>
      <c r="V48" s="3"/>
      <c r="W48" s="3"/>
    </row>
    <row r="49" spans="1:23">
      <c r="A49" s="22"/>
      <c r="B49" s="71"/>
      <c r="C49" s="22"/>
      <c r="D49" s="22"/>
      <c r="E49" s="22"/>
      <c r="F49" s="22"/>
      <c r="G49" s="22"/>
      <c r="H49" s="22"/>
      <c r="I49" s="64"/>
      <c r="J49" s="37"/>
      <c r="K49" s="35"/>
      <c r="L49" s="35"/>
      <c r="M49" s="35"/>
      <c r="N49" s="35"/>
      <c r="O49" s="35"/>
      <c r="P49" s="35"/>
      <c r="Q49" s="35"/>
      <c r="R49" s="35"/>
      <c r="S49" s="3"/>
      <c r="T49" s="3"/>
      <c r="U49" s="3"/>
      <c r="V49" s="3"/>
      <c r="W49" s="3"/>
    </row>
    <row r="50" spans="1:23">
      <c r="A50" s="22"/>
      <c r="B50" s="71"/>
      <c r="C50" s="22"/>
      <c r="D50" s="22"/>
      <c r="E50" s="22"/>
      <c r="F50" s="22"/>
      <c r="G50" s="22"/>
      <c r="H50" s="22"/>
      <c r="I50" s="64"/>
      <c r="J50" s="37"/>
      <c r="K50" s="35"/>
      <c r="L50" s="35"/>
      <c r="M50" s="35"/>
      <c r="N50" s="35"/>
      <c r="O50" s="35"/>
      <c r="P50" s="35"/>
      <c r="Q50" s="35"/>
      <c r="R50" s="35"/>
      <c r="S50" s="3"/>
      <c r="T50" s="3"/>
      <c r="U50" s="3"/>
      <c r="V50" s="3"/>
      <c r="W50" s="3"/>
    </row>
    <row r="51" spans="1:23">
      <c r="A51" s="22"/>
      <c r="B51" s="71"/>
      <c r="C51" s="22"/>
      <c r="D51" s="22"/>
      <c r="E51" s="22"/>
      <c r="F51" s="22"/>
      <c r="G51" s="22"/>
      <c r="H51" s="22"/>
      <c r="I51" s="64"/>
      <c r="J51" s="37"/>
      <c r="K51" s="35"/>
      <c r="L51" s="35"/>
      <c r="M51" s="35"/>
      <c r="N51" s="35"/>
      <c r="O51" s="35"/>
      <c r="P51" s="35"/>
      <c r="Q51" s="35"/>
      <c r="R51" s="35"/>
      <c r="S51" s="3"/>
      <c r="T51" s="3"/>
      <c r="U51" s="3"/>
      <c r="V51" s="3"/>
      <c r="W51" s="3"/>
    </row>
    <row r="52" spans="1:23">
      <c r="A52" s="22"/>
      <c r="B52" s="71"/>
      <c r="C52" s="22"/>
      <c r="D52" s="22"/>
      <c r="E52" s="22"/>
      <c r="F52" s="22"/>
      <c r="G52" s="22"/>
      <c r="H52" s="22"/>
      <c r="I52" s="64"/>
      <c r="J52" s="37"/>
      <c r="K52" s="35"/>
      <c r="L52" s="35"/>
      <c r="M52" s="35"/>
      <c r="N52" s="35"/>
      <c r="O52" s="35"/>
      <c r="P52" s="35"/>
      <c r="Q52" s="35"/>
      <c r="R52" s="35"/>
      <c r="S52" s="3"/>
      <c r="T52" s="3"/>
      <c r="U52" s="3"/>
      <c r="V52" s="3"/>
      <c r="W52" s="3"/>
    </row>
    <row r="53" spans="1:23">
      <c r="A53" s="22"/>
      <c r="B53" s="71"/>
      <c r="C53" s="22"/>
      <c r="D53" s="22"/>
      <c r="E53" s="22"/>
      <c r="F53" s="22"/>
      <c r="G53" s="22"/>
      <c r="H53" s="22"/>
      <c r="I53" s="64"/>
      <c r="J53" s="46"/>
      <c r="K53" s="35"/>
      <c r="L53" s="35"/>
      <c r="M53" s="35"/>
      <c r="N53" s="35"/>
      <c r="O53" s="35"/>
      <c r="P53" s="35"/>
      <c r="Q53" s="35"/>
      <c r="R53" s="35"/>
      <c r="S53" s="3"/>
      <c r="T53" s="3"/>
      <c r="U53" s="3"/>
      <c r="V53" s="3"/>
      <c r="W53" s="3"/>
    </row>
    <row r="54" spans="1:23">
      <c r="A54" s="22"/>
      <c r="B54" s="71"/>
      <c r="C54" s="22"/>
      <c r="D54" s="22"/>
      <c r="E54" s="22"/>
      <c r="F54" s="22"/>
      <c r="G54" s="22"/>
      <c r="H54" s="22"/>
      <c r="I54" s="64"/>
      <c r="J54" s="44"/>
      <c r="K54" s="35"/>
      <c r="L54" s="35"/>
      <c r="M54" s="35"/>
      <c r="N54" s="35"/>
      <c r="O54" s="35"/>
      <c r="P54" s="35"/>
      <c r="Q54" s="35"/>
      <c r="R54" s="35"/>
      <c r="S54" s="3"/>
      <c r="T54" s="3"/>
      <c r="U54" s="3"/>
      <c r="V54" s="3"/>
      <c r="W54" s="3"/>
    </row>
    <row r="55" spans="1:23" hidden="1">
      <c r="A55" s="22"/>
      <c r="B55" s="61"/>
      <c r="C55" s="22"/>
      <c r="D55" s="22"/>
      <c r="E55" s="22"/>
      <c r="F55" s="22"/>
      <c r="G55" s="22"/>
      <c r="H55" s="60"/>
      <c r="I55" s="45"/>
      <c r="J55" s="44"/>
      <c r="K55" s="35"/>
      <c r="L55" s="35"/>
      <c r="M55" s="35"/>
      <c r="N55" s="35"/>
      <c r="O55" s="35"/>
      <c r="P55" s="35"/>
      <c r="Q55" s="35"/>
      <c r="R55" s="35"/>
      <c r="S55" s="3"/>
      <c r="T55" s="3"/>
      <c r="U55" s="3"/>
      <c r="V55" s="3"/>
      <c r="W55" s="3"/>
    </row>
    <row r="56" spans="1:23" ht="3.75" hidden="1" customHeight="1">
      <c r="A56" s="22"/>
      <c r="B56" s="59"/>
      <c r="C56" s="22"/>
      <c r="D56" s="22"/>
      <c r="E56" s="22"/>
      <c r="F56" s="22"/>
      <c r="G56" s="22"/>
      <c r="H56" s="60"/>
      <c r="I56" s="35"/>
      <c r="J56" s="44"/>
      <c r="K56" s="35"/>
      <c r="L56" s="35"/>
      <c r="M56" s="35"/>
      <c r="N56" s="35"/>
      <c r="O56" s="35"/>
      <c r="P56" s="35"/>
      <c r="Q56" s="35"/>
      <c r="R56" s="35"/>
      <c r="S56" s="3"/>
      <c r="T56" s="3"/>
      <c r="U56" s="3"/>
      <c r="V56" s="3"/>
      <c r="W56" s="3"/>
    </row>
    <row r="57" spans="1:23">
      <c r="A57" s="22"/>
      <c r="B57" s="73"/>
      <c r="C57" s="22"/>
      <c r="D57" s="22"/>
      <c r="E57" s="22"/>
      <c r="F57" s="22"/>
      <c r="G57" s="22"/>
      <c r="H57" s="22"/>
      <c r="I57" s="62"/>
      <c r="J57" s="44"/>
      <c r="K57" s="35"/>
      <c r="L57" s="35"/>
      <c r="M57" s="35"/>
      <c r="N57" s="35"/>
      <c r="O57" s="35"/>
      <c r="P57" s="35"/>
      <c r="Q57" s="35"/>
      <c r="R57" s="35"/>
      <c r="S57" s="3"/>
      <c r="T57" s="3"/>
      <c r="U57" s="3"/>
      <c r="V57" s="3"/>
      <c r="W57" s="3"/>
    </row>
    <row r="58" spans="1:23" ht="13.5" customHeight="1">
      <c r="A58" s="3"/>
      <c r="B58" s="74" t="s">
        <v>47</v>
      </c>
      <c r="C58" s="75"/>
      <c r="D58" s="75"/>
      <c r="E58" s="75"/>
      <c r="F58" s="75"/>
      <c r="G58" s="76"/>
      <c r="H58" s="68"/>
      <c r="I58" s="35"/>
      <c r="J58" s="44"/>
      <c r="K58" s="35"/>
      <c r="L58" s="35"/>
      <c r="M58" s="35"/>
      <c r="N58" s="35"/>
      <c r="O58" s="35"/>
      <c r="P58" s="35"/>
      <c r="Q58" s="35"/>
      <c r="R58" s="35"/>
      <c r="S58" s="3"/>
      <c r="T58" s="3"/>
      <c r="U58" s="3"/>
      <c r="V58" s="3"/>
      <c r="W58" s="3"/>
    </row>
    <row r="59" spans="1:23" ht="13.5" customHeight="1">
      <c r="A59" s="3"/>
      <c r="B59" s="53" t="s">
        <v>42</v>
      </c>
      <c r="C59" s="24"/>
      <c r="D59" s="24"/>
      <c r="E59" s="24"/>
      <c r="F59" s="24"/>
      <c r="G59" s="8"/>
      <c r="H59" s="3"/>
      <c r="I59" s="35"/>
      <c r="J59" s="44"/>
      <c r="K59" s="35"/>
      <c r="L59" s="35"/>
      <c r="M59" s="35"/>
      <c r="N59" s="35"/>
      <c r="O59" s="35"/>
      <c r="P59" s="35"/>
      <c r="Q59" s="35"/>
      <c r="R59" s="35"/>
      <c r="S59" s="3"/>
      <c r="T59" s="3"/>
      <c r="U59" s="3"/>
      <c r="V59" s="3"/>
      <c r="W59" s="3"/>
    </row>
    <row r="60" spans="1:23" ht="12.75" customHeight="1">
      <c r="A60" s="3"/>
      <c r="B60" s="17" t="s">
        <v>41</v>
      </c>
      <c r="C60" s="17"/>
      <c r="D60" s="17"/>
      <c r="E60" s="17"/>
      <c r="F60" s="17"/>
      <c r="G60" s="17"/>
      <c r="H60" s="3"/>
      <c r="I60" s="35"/>
      <c r="J60" s="35"/>
      <c r="K60" s="35"/>
      <c r="L60" s="35"/>
      <c r="M60" s="39"/>
      <c r="N60" s="35"/>
      <c r="O60" s="35"/>
      <c r="P60" s="35"/>
      <c r="Q60" s="35"/>
      <c r="R60" s="35"/>
      <c r="S60" s="3"/>
      <c r="T60" s="3"/>
      <c r="U60" s="3"/>
      <c r="V60" s="3"/>
      <c r="W60" s="3"/>
    </row>
    <row r="61" spans="1:23" ht="12.75" customHeight="1">
      <c r="A61" s="3"/>
      <c r="B61" s="3" t="s">
        <v>38</v>
      </c>
      <c r="C61" s="8"/>
      <c r="D61" s="8"/>
      <c r="E61" s="8"/>
      <c r="F61" s="8"/>
      <c r="G61" s="17"/>
      <c r="H61" s="3"/>
      <c r="I61" s="35"/>
      <c r="J61" s="35"/>
      <c r="K61" s="35"/>
      <c r="L61" s="35"/>
      <c r="M61" s="39"/>
      <c r="N61" s="35"/>
      <c r="O61" s="35"/>
      <c r="P61" s="35"/>
      <c r="Q61" s="35"/>
      <c r="R61" s="35"/>
      <c r="S61" s="3"/>
      <c r="T61" s="3"/>
      <c r="U61" s="3"/>
      <c r="V61" s="3"/>
      <c r="W61" s="3"/>
    </row>
    <row r="62" spans="1:23" ht="12.75" customHeight="1">
      <c r="A62" s="3"/>
      <c r="B62" s="18" t="s">
        <v>28</v>
      </c>
      <c r="C62" s="18"/>
      <c r="D62" s="18"/>
      <c r="E62" s="18"/>
      <c r="F62" s="18"/>
      <c r="G62" s="18"/>
      <c r="H62" s="3"/>
      <c r="I62" s="35"/>
      <c r="J62" s="35"/>
      <c r="K62" s="35"/>
      <c r="L62" s="35"/>
      <c r="M62" s="39"/>
      <c r="N62" s="35"/>
      <c r="O62" s="35"/>
      <c r="P62" s="35"/>
      <c r="Q62" s="35"/>
      <c r="R62" s="35"/>
      <c r="S62" s="3"/>
      <c r="T62" s="3"/>
      <c r="U62" s="3"/>
      <c r="V62" s="3"/>
      <c r="W62" s="3"/>
    </row>
    <row r="63" spans="1:23" ht="12.75" customHeight="1">
      <c r="A63" s="3"/>
      <c r="B63" s="17" t="s">
        <v>43</v>
      </c>
      <c r="C63" s="25"/>
      <c r="D63" s="25"/>
      <c r="E63" s="25"/>
      <c r="F63" s="25"/>
      <c r="G63" s="25"/>
      <c r="H63" s="3"/>
      <c r="I63" s="35"/>
      <c r="J63" s="35"/>
      <c r="K63" s="35"/>
      <c r="L63" s="35"/>
      <c r="M63" s="39"/>
      <c r="N63" s="35"/>
      <c r="O63" s="35"/>
      <c r="P63" s="35"/>
      <c r="Q63" s="35"/>
      <c r="R63" s="35"/>
      <c r="S63" s="3"/>
      <c r="T63" s="3"/>
      <c r="U63" s="3"/>
      <c r="V63" s="3"/>
      <c r="W63" s="3"/>
    </row>
    <row r="64" spans="1:23" ht="12.75" customHeight="1">
      <c r="A64" s="3"/>
      <c r="B64" s="18" t="s">
        <v>45</v>
      </c>
      <c r="C64" s="25"/>
      <c r="D64" s="25"/>
      <c r="E64" s="25"/>
      <c r="F64" s="25"/>
      <c r="G64" s="25"/>
      <c r="H64" s="3"/>
      <c r="I64" s="35"/>
      <c r="J64" s="35"/>
      <c r="K64" s="35"/>
      <c r="L64" s="35"/>
      <c r="M64" s="39"/>
      <c r="N64" s="35"/>
      <c r="O64" s="35"/>
      <c r="P64" s="35"/>
      <c r="Q64" s="35"/>
      <c r="R64" s="35"/>
      <c r="S64" s="3"/>
      <c r="T64" s="3"/>
      <c r="U64" s="3"/>
      <c r="V64" s="3"/>
      <c r="W64" s="3"/>
    </row>
    <row r="65" spans="1:23" ht="12.75" customHeight="1">
      <c r="A65" s="3"/>
      <c r="B65" s="3"/>
      <c r="C65" s="26"/>
      <c r="D65" s="26"/>
      <c r="E65" s="26"/>
      <c r="F65" s="26"/>
      <c r="G65" s="8"/>
      <c r="H65" s="3"/>
      <c r="I65" s="35"/>
      <c r="J65" s="35"/>
      <c r="K65" s="35"/>
      <c r="L65" s="35"/>
      <c r="M65" s="39"/>
      <c r="N65" s="35"/>
      <c r="O65" s="35"/>
      <c r="P65" s="35"/>
      <c r="Q65" s="35"/>
      <c r="R65" s="35"/>
      <c r="S65" s="3"/>
      <c r="T65" s="3"/>
      <c r="U65" s="3"/>
      <c r="V65" s="3"/>
      <c r="W65" s="3"/>
    </row>
    <row r="66" spans="1:23" ht="12.75" customHeight="1">
      <c r="A66" s="3"/>
      <c r="B66" s="3"/>
      <c r="C66" s="8"/>
      <c r="D66" s="8"/>
      <c r="E66" s="8"/>
      <c r="F66" s="8"/>
      <c r="G66" s="8"/>
      <c r="H66" s="3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"/>
      <c r="T66" s="21">
        <f>+SUM(T67:T72)</f>
        <v>14797.77</v>
      </c>
      <c r="U66" s="3"/>
      <c r="V66" s="3"/>
      <c r="W66" s="3"/>
    </row>
    <row r="67" spans="1:23" ht="12.75" customHeight="1">
      <c r="A67" s="3"/>
      <c r="B67" s="3"/>
      <c r="C67" s="8"/>
      <c r="D67" s="8"/>
      <c r="E67" s="8"/>
      <c r="F67" s="8"/>
      <c r="G67" s="8"/>
      <c r="H67" s="3"/>
      <c r="I67" s="35"/>
      <c r="J67" s="35"/>
      <c r="K67" s="35"/>
      <c r="L67" s="35"/>
      <c r="M67" s="35"/>
      <c r="N67" s="35"/>
      <c r="O67" s="45" t="s">
        <v>7</v>
      </c>
      <c r="P67" s="37">
        <f>+F14</f>
        <v>850.7</v>
      </c>
      <c r="Q67" s="49"/>
      <c r="R67" s="49"/>
      <c r="S67" s="23" t="s">
        <v>14</v>
      </c>
      <c r="T67" s="2">
        <f>+P72</f>
        <v>4247.07</v>
      </c>
      <c r="U67" s="28">
        <f t="shared" ref="U67:U72" si="1">+T67/$T$66*100</f>
        <v>28.700743422826548</v>
      </c>
      <c r="V67" s="3"/>
      <c r="W67" s="3"/>
    </row>
    <row r="68" spans="1:23" ht="12.75" customHeight="1">
      <c r="A68" s="3"/>
      <c r="B68" s="3"/>
      <c r="C68" s="3"/>
      <c r="D68" s="3"/>
      <c r="E68" s="3"/>
      <c r="F68" s="3"/>
      <c r="G68" s="3"/>
      <c r="H68" s="3"/>
      <c r="I68" s="35"/>
      <c r="J68" s="35"/>
      <c r="K68" s="35"/>
      <c r="L68" s="35"/>
      <c r="M68" s="35"/>
      <c r="N68" s="35"/>
      <c r="O68" s="45" t="s">
        <v>9</v>
      </c>
      <c r="P68" s="37">
        <f>+F16</f>
        <v>1213</v>
      </c>
      <c r="Q68" s="49"/>
      <c r="R68" s="49"/>
      <c r="S68" s="23" t="s">
        <v>17</v>
      </c>
      <c r="T68" s="2">
        <f>+P73</f>
        <v>267</v>
      </c>
      <c r="U68" s="28">
        <f t="shared" si="1"/>
        <v>1.8043259220815029</v>
      </c>
      <c r="V68" s="3"/>
      <c r="W68" s="3"/>
    </row>
    <row r="69" spans="1:23" ht="12.75" customHeight="1">
      <c r="A69" s="3"/>
      <c r="B69" s="3"/>
      <c r="C69" s="3"/>
      <c r="D69" s="3"/>
      <c r="E69" s="3"/>
      <c r="F69" s="3"/>
      <c r="G69" s="3"/>
      <c r="H69" s="3"/>
      <c r="I69" s="35"/>
      <c r="J69" s="35"/>
      <c r="K69" s="35"/>
      <c r="L69" s="35"/>
      <c r="M69" s="35"/>
      <c r="N69" s="35"/>
      <c r="O69" s="45" t="s">
        <v>26</v>
      </c>
      <c r="P69" s="37">
        <f>+F17</f>
        <v>1428</v>
      </c>
      <c r="Q69" s="49"/>
      <c r="R69" s="49"/>
      <c r="S69" s="23" t="s">
        <v>30</v>
      </c>
      <c r="T69" s="2">
        <f>+P70</f>
        <v>4522</v>
      </c>
      <c r="U69" s="28">
        <f t="shared" si="1"/>
        <v>30.558658500571369</v>
      </c>
      <c r="V69" s="3"/>
      <c r="W69" s="3"/>
    </row>
    <row r="70" spans="1:23" ht="12.75" customHeight="1">
      <c r="A70" s="3"/>
      <c r="B70" s="3"/>
      <c r="C70" s="3"/>
      <c r="D70" s="3"/>
      <c r="E70" s="3"/>
      <c r="F70" s="3"/>
      <c r="G70" s="3"/>
      <c r="H70" s="3"/>
      <c r="I70" s="35"/>
      <c r="J70" s="35"/>
      <c r="K70" s="35"/>
      <c r="L70" s="35"/>
      <c r="M70" s="35"/>
      <c r="N70" s="35"/>
      <c r="O70" s="45" t="s">
        <v>12</v>
      </c>
      <c r="P70" s="37">
        <f>+F18</f>
        <v>4522</v>
      </c>
      <c r="Q70" s="49"/>
      <c r="R70" s="49"/>
      <c r="S70" s="23" t="s">
        <v>31</v>
      </c>
      <c r="T70" s="21">
        <f>+P74</f>
        <v>1040</v>
      </c>
      <c r="U70" s="28">
        <f t="shared" si="1"/>
        <v>7.0280859886320712</v>
      </c>
      <c r="V70" s="3"/>
      <c r="W70" s="3"/>
    </row>
    <row r="71" spans="1:23" ht="12.75" customHeight="1">
      <c r="A71" s="3"/>
      <c r="B71" s="3"/>
      <c r="C71" s="3"/>
      <c r="D71" s="3"/>
      <c r="E71" s="3"/>
      <c r="F71" s="3"/>
      <c r="G71" s="3"/>
      <c r="H71" s="3"/>
      <c r="I71" s="35"/>
      <c r="J71" s="35"/>
      <c r="K71" s="35"/>
      <c r="L71" s="35"/>
      <c r="M71" s="35"/>
      <c r="N71" s="35"/>
      <c r="O71" s="45" t="s">
        <v>13</v>
      </c>
      <c r="P71" s="37">
        <f>+F19</f>
        <v>19</v>
      </c>
      <c r="Q71" s="49"/>
      <c r="R71" s="49"/>
      <c r="S71" s="23" t="s">
        <v>32</v>
      </c>
      <c r="T71" s="21">
        <f>+P69</f>
        <v>1428</v>
      </c>
      <c r="U71" s="28">
        <f t="shared" si="1"/>
        <v>9.6501026843909585</v>
      </c>
      <c r="V71" s="3"/>
      <c r="W71" s="3"/>
    </row>
    <row r="72" spans="1:23" ht="12.75">
      <c r="A72" s="3"/>
      <c r="B72" s="3"/>
      <c r="C72" s="3"/>
      <c r="D72" s="3"/>
      <c r="E72" s="3"/>
      <c r="F72" s="3"/>
      <c r="G72" s="3"/>
      <c r="H72" s="3"/>
      <c r="I72" s="35"/>
      <c r="J72" s="35"/>
      <c r="K72" s="35"/>
      <c r="L72" s="35"/>
      <c r="M72" s="35"/>
      <c r="N72" s="35"/>
      <c r="O72" s="45" t="s">
        <v>14</v>
      </c>
      <c r="P72" s="37">
        <f>+F20</f>
        <v>4247.07</v>
      </c>
      <c r="Q72" s="49"/>
      <c r="R72" s="49"/>
      <c r="S72" s="23" t="s">
        <v>33</v>
      </c>
      <c r="T72" s="21">
        <f>+P67+P68+P71+P75+P76+P77+P78+P79+P80</f>
        <v>3293.7</v>
      </c>
      <c r="U72" s="28">
        <f t="shared" si="1"/>
        <v>22.258083481497547</v>
      </c>
      <c r="V72" s="3"/>
      <c r="W72" s="3"/>
    </row>
    <row r="73" spans="1:23" ht="12.75">
      <c r="A73" s="3"/>
      <c r="B73" s="3"/>
      <c r="C73" s="3"/>
      <c r="D73" s="3"/>
      <c r="E73" s="3"/>
      <c r="F73" s="3"/>
      <c r="G73" s="3"/>
      <c r="H73" s="3"/>
      <c r="I73" s="35"/>
      <c r="J73" s="35"/>
      <c r="K73" s="35"/>
      <c r="L73" s="35"/>
      <c r="M73" s="35"/>
      <c r="N73" s="35"/>
      <c r="O73" s="45" t="s">
        <v>17</v>
      </c>
      <c r="P73" s="37">
        <f>+F22</f>
        <v>267</v>
      </c>
      <c r="Q73" s="49"/>
      <c r="R73" s="49"/>
      <c r="S73" s="27"/>
      <c r="T73" s="21"/>
      <c r="U73" s="14"/>
      <c r="V73" s="3"/>
      <c r="W73" s="3"/>
    </row>
    <row r="74" spans="1:23" ht="12.75">
      <c r="A74" s="3"/>
      <c r="B74" s="3"/>
      <c r="C74" s="3"/>
      <c r="D74" s="3"/>
      <c r="E74" s="3"/>
      <c r="F74" s="3"/>
      <c r="G74" s="3"/>
      <c r="H74" s="3"/>
      <c r="I74" s="35"/>
      <c r="J74" s="35"/>
      <c r="K74" s="35"/>
      <c r="L74" s="35"/>
      <c r="M74" s="35"/>
      <c r="N74" s="35"/>
      <c r="O74" s="45" t="s">
        <v>20</v>
      </c>
      <c r="P74" s="37">
        <f>+F24</f>
        <v>1040</v>
      </c>
      <c r="Q74" s="49"/>
      <c r="R74" s="49"/>
      <c r="S74" s="27"/>
      <c r="T74" s="27"/>
      <c r="U74" s="27"/>
      <c r="V74" s="3"/>
      <c r="W74" s="3"/>
    </row>
    <row r="75" spans="1:23" ht="12.75">
      <c r="A75" s="3"/>
      <c r="B75" s="3"/>
      <c r="C75" s="3"/>
      <c r="D75" s="3"/>
      <c r="E75" s="3"/>
      <c r="F75" s="3"/>
      <c r="G75" s="3"/>
      <c r="H75" s="3"/>
      <c r="I75" s="35"/>
      <c r="J75" s="35"/>
      <c r="K75" s="35"/>
      <c r="L75" s="35"/>
      <c r="M75" s="35"/>
      <c r="N75" s="35"/>
      <c r="O75" s="45" t="s">
        <v>21</v>
      </c>
      <c r="P75" s="37">
        <f>+F25</f>
        <v>0</v>
      </c>
      <c r="Q75" s="49"/>
      <c r="R75" s="49"/>
      <c r="S75" s="27"/>
      <c r="T75" s="27"/>
      <c r="U75" s="27"/>
      <c r="V75" s="3"/>
      <c r="W75" s="3"/>
    </row>
    <row r="76" spans="1:23" ht="12.75">
      <c r="A76" s="3"/>
      <c r="B76" s="3"/>
      <c r="C76" s="3"/>
      <c r="D76" s="3"/>
      <c r="E76" s="3"/>
      <c r="F76" s="3"/>
      <c r="G76" s="3"/>
      <c r="H76" s="3"/>
      <c r="I76" s="35"/>
      <c r="J76" s="35"/>
      <c r="K76" s="35"/>
      <c r="L76" s="35"/>
      <c r="M76" s="35"/>
      <c r="N76" s="35"/>
      <c r="O76" s="45" t="s">
        <v>22</v>
      </c>
      <c r="P76" s="37">
        <f>+F26</f>
        <v>124</v>
      </c>
      <c r="Q76" s="49"/>
      <c r="R76" s="49"/>
      <c r="S76" s="27"/>
      <c r="T76" s="27"/>
      <c r="U76" s="3"/>
      <c r="V76" s="3"/>
      <c r="W76" s="3"/>
    </row>
    <row r="77" spans="1:23" ht="12.75">
      <c r="A77" s="3"/>
      <c r="B77" s="3"/>
      <c r="C77" s="3"/>
      <c r="D77" s="3"/>
      <c r="E77" s="3"/>
      <c r="F77" s="3"/>
      <c r="G77" s="3"/>
      <c r="H77" s="3"/>
      <c r="I77" s="35"/>
      <c r="J77" s="35"/>
      <c r="K77" s="35"/>
      <c r="L77" s="35"/>
      <c r="M77" s="35"/>
      <c r="N77" s="35"/>
      <c r="O77" s="45" t="s">
        <v>16</v>
      </c>
      <c r="P77" s="37">
        <f>+F21</f>
        <v>31</v>
      </c>
      <c r="Q77" s="49"/>
      <c r="R77" s="49"/>
      <c r="S77" s="27"/>
      <c r="T77" s="27"/>
      <c r="U77" s="3"/>
      <c r="V77" s="3"/>
      <c r="W77" s="3"/>
    </row>
    <row r="78" spans="1:23" ht="12.75">
      <c r="A78" s="3"/>
      <c r="B78" s="3"/>
      <c r="C78" s="3"/>
      <c r="D78" s="3"/>
      <c r="E78" s="3"/>
      <c r="F78" s="3"/>
      <c r="G78" s="3"/>
      <c r="H78" s="3"/>
      <c r="I78" s="35"/>
      <c r="J78" s="35"/>
      <c r="K78" s="35"/>
      <c r="L78" s="35"/>
      <c r="M78" s="35"/>
      <c r="N78" s="35"/>
      <c r="O78" s="45" t="s">
        <v>25</v>
      </c>
      <c r="P78" s="37">
        <f>+F29</f>
        <v>1056</v>
      </c>
      <c r="Q78" s="49"/>
      <c r="R78" s="49"/>
      <c r="S78" s="27"/>
      <c r="T78" s="27"/>
      <c r="U78" s="3"/>
      <c r="V78" s="3"/>
      <c r="W78" s="3"/>
    </row>
    <row r="79" spans="1:23" ht="12.75">
      <c r="A79" s="3"/>
      <c r="B79" s="3"/>
      <c r="C79" s="3"/>
      <c r="D79" s="3"/>
      <c r="E79" s="3"/>
      <c r="F79" s="3"/>
      <c r="G79" s="3"/>
      <c r="H79" s="3"/>
      <c r="I79" s="35"/>
      <c r="J79" s="35"/>
      <c r="K79" s="35"/>
      <c r="L79" s="35"/>
      <c r="M79" s="35"/>
      <c r="N79" s="35"/>
      <c r="O79" s="45" t="s">
        <v>18</v>
      </c>
      <c r="P79" s="46">
        <f>+F23</f>
        <v>0</v>
      </c>
      <c r="Q79" s="49"/>
      <c r="R79" s="49"/>
      <c r="S79" s="27"/>
      <c r="T79" s="27"/>
      <c r="U79" s="3"/>
      <c r="V79" s="3"/>
      <c r="W79" s="3"/>
    </row>
    <row r="80" spans="1:23" ht="12.75">
      <c r="A80" s="3"/>
      <c r="B80" s="3"/>
      <c r="C80" s="3"/>
      <c r="D80" s="3"/>
      <c r="E80" s="3"/>
      <c r="F80" s="3"/>
      <c r="G80" s="3"/>
      <c r="H80" s="3"/>
      <c r="I80" s="35"/>
      <c r="J80" s="35"/>
      <c r="K80" s="35"/>
      <c r="L80" s="35"/>
      <c r="M80" s="35"/>
      <c r="N80" s="35"/>
      <c r="O80" s="45" t="s">
        <v>24</v>
      </c>
      <c r="P80" s="44"/>
      <c r="Q80" s="49"/>
      <c r="R80" s="49"/>
      <c r="S80" s="27"/>
      <c r="T80" s="27"/>
      <c r="U80" s="3"/>
      <c r="V80" s="3"/>
      <c r="W80" s="3"/>
    </row>
    <row r="81" spans="1:23" ht="12.75">
      <c r="A81" s="3"/>
      <c r="B81" s="3"/>
      <c r="C81" s="3"/>
      <c r="D81" s="3"/>
      <c r="E81" s="3"/>
      <c r="F81" s="3"/>
      <c r="G81" s="3"/>
      <c r="H81" s="3"/>
      <c r="I81" s="35"/>
      <c r="J81" s="35"/>
      <c r="K81" s="35"/>
      <c r="L81" s="35"/>
      <c r="M81" s="35"/>
      <c r="N81" s="35"/>
      <c r="O81" s="45"/>
      <c r="P81" s="44"/>
      <c r="Q81" s="49"/>
      <c r="R81" s="49"/>
      <c r="S81" s="27"/>
      <c r="T81" s="27"/>
      <c r="U81" s="3"/>
      <c r="V81" s="3"/>
      <c r="W81" s="3"/>
    </row>
    <row r="82" spans="1:23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27"/>
      <c r="P82" s="21"/>
      <c r="Q82" s="27"/>
      <c r="R82" s="27"/>
      <c r="S82" s="27"/>
      <c r="T82" s="27"/>
      <c r="U82" s="3"/>
      <c r="V82" s="3"/>
      <c r="W82" s="3"/>
    </row>
    <row r="83" spans="1:23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27"/>
      <c r="P83" s="21"/>
      <c r="Q83" s="27"/>
      <c r="R83" s="27"/>
      <c r="S83" s="27"/>
      <c r="T83" s="27"/>
      <c r="U83" s="3"/>
      <c r="V83" s="3"/>
      <c r="W83" s="3"/>
    </row>
    <row r="84" spans="1:2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</sheetData>
  <mergeCells count="8">
    <mergeCell ref="B2:F2"/>
    <mergeCell ref="D6:D7"/>
    <mergeCell ref="C9:F9"/>
    <mergeCell ref="D5:F5"/>
    <mergeCell ref="E6:E7"/>
    <mergeCell ref="F6:F7"/>
    <mergeCell ref="C5:C7"/>
    <mergeCell ref="B5:B7"/>
  </mergeCells>
  <printOptions horizontalCentered="1"/>
  <pageMargins left="0.25" right="0.25" top="0.54" bottom="0.4" header="0.3" footer="0.3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Soledad Arrieta</dc:creator>
  <cp:lastModifiedBy>Soledad Arrieta</cp:lastModifiedBy>
  <dcterms:created xsi:type="dcterms:W3CDTF">2020-11-09T13:06:10Z</dcterms:created>
  <dcterms:modified xsi:type="dcterms:W3CDTF">2022-02-01T12:07:50Z</dcterms:modified>
</cp:coreProperties>
</file>